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markyamamoto/Desktop/"/>
    </mc:Choice>
  </mc:AlternateContent>
  <xr:revisionPtr revIDLastSave="0" documentId="8_{56BB67A9-4DAA-014D-97C1-A5A2C370E5C2}" xr6:coauthVersionLast="47" xr6:coauthVersionMax="47" xr10:uidLastSave="{00000000-0000-0000-0000-000000000000}"/>
  <bookViews>
    <workbookView xWindow="0" yWindow="660" windowWidth="29400" windowHeight="18360" xr2:uid="{00000000-000D-0000-FFFF-FFFF00000000}"/>
  </bookViews>
  <sheets>
    <sheet name="Benchmar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15" i="2" l="1"/>
  <c r="D20" i="2" s="1"/>
  <c r="H142" i="2"/>
  <c r="G142" i="2"/>
  <c r="F142" i="2"/>
  <c r="E142" i="2"/>
  <c r="D142" i="2"/>
  <c r="C142" i="2"/>
  <c r="H114" i="2"/>
  <c r="G114" i="2"/>
  <c r="F114" i="2"/>
  <c r="E114" i="2"/>
  <c r="D114" i="2"/>
  <c r="C114" i="2"/>
  <c r="H86" i="2"/>
  <c r="G86" i="2"/>
  <c r="F86" i="2"/>
  <c r="E86" i="2"/>
  <c r="D86" i="2"/>
  <c r="C86" i="2"/>
  <c r="H58" i="2"/>
  <c r="G58" i="2"/>
  <c r="F58" i="2"/>
  <c r="E58" i="2"/>
  <c r="D58" i="2"/>
  <c r="C58" i="2"/>
  <c r="C20" i="2" l="1"/>
  <c r="H20" i="2" s="1"/>
  <c r="C21" i="2"/>
  <c r="H21" i="2" s="1"/>
  <c r="C23" i="2"/>
  <c r="H23" i="2" s="1"/>
  <c r="C22" i="2"/>
  <c r="H22" i="2" s="1"/>
  <c r="C24" i="2"/>
  <c r="H24" i="2" s="1"/>
  <c r="C27" i="2"/>
  <c r="H27" i="2" s="1"/>
  <c r="C25" i="2" l="1"/>
  <c r="H25" i="2" s="1"/>
  <c r="C26" i="2"/>
  <c r="H26" i="2" s="1"/>
</calcChain>
</file>

<file path=xl/sharedStrings.xml><?xml version="1.0" encoding="utf-8"?>
<sst xmlns="http://schemas.openxmlformats.org/spreadsheetml/2006/main" count="134" uniqueCount="106">
  <si>
    <t>Sex</t>
  </si>
  <si>
    <t>Male</t>
  </si>
  <si>
    <t>Age (years)</t>
  </si>
  <si>
    <t>Height (cm)</t>
  </si>
  <si>
    <t>Weight (kg)</t>
  </si>
  <si>
    <t>Activity Factor</t>
  </si>
  <si>
    <t>Estimated Maintenance Calories</t>
  </si>
  <si>
    <t>Daily Nutrition Intake Summary</t>
  </si>
  <si>
    <t>Min</t>
  </si>
  <si>
    <t>Max</t>
  </si>
  <si>
    <t>Status</t>
  </si>
  <si>
    <t>Item</t>
  </si>
  <si>
    <t>Actual</t>
  </si>
  <si>
    <t>Ideal</t>
  </si>
  <si>
    <t>Calories (kcal)</t>
  </si>
  <si>
    <t>Protein (g)</t>
  </si>
  <si>
    <t>78–130 grams</t>
  </si>
  <si>
    <t>Fiber (g)</t>
  </si>
  <si>
    <t>Fat (g)</t>
  </si>
  <si>
    <t>60–84 grams</t>
  </si>
  <si>
    <t>Calories from protein</t>
  </si>
  <si>
    <t>Protein % of daily caloric intake</t>
  </si>
  <si>
    <t>15–25%</t>
  </si>
  <si>
    <t>Grams of protein/kg of body weight</t>
  </si>
  <si>
    <t>1.3 grams</t>
  </si>
  <si>
    <t>Milligrams of sodium</t>
  </si>
  <si>
    <t>&lt; 1,000 mg/day</t>
  </si>
  <si>
    <t>BMI</t>
  </si>
  <si>
    <t>Body Fat %</t>
  </si>
  <si>
    <t>↓↓↓Copy and paste this into ChatGPt↓↓↓</t>
  </si>
  <si>
    <t>BREAKFAST</t>
  </si>
  <si>
    <t>Food Item</t>
  </si>
  <si>
    <t>Cal from Protein</t>
  </si>
  <si>
    <t xml:space="preserve">Sodium </t>
  </si>
  <si>
    <t>TOTAL</t>
  </si>
  <si>
    <t>LUNCH</t>
  </si>
  <si>
    <t>DINNER</t>
  </si>
  <si>
    <t>Snacks &amp; All Other Food</t>
  </si>
  <si>
    <t>Personal Information</t>
  </si>
  <si>
    <t>Benchmark Nutrition Calculator - Baseline Daily Intake</t>
  </si>
  <si>
    <t>250–350 kcal</t>
  </si>
  <si>
    <t>Any cell with "BLUE" letters/numbers is an input cell</t>
  </si>
  <si>
    <t>← Sedentary=1.2, Light=1.375, Mod=1.55, High=1.725, Athlete=1.9</t>
  </si>
  <si>
    <t xml:space="preserve">← manual input </t>
  </si>
  <si>
    <t>← pull down menu (click on the cell)</t>
  </si>
  <si>
    <t>Please download "Mark's Actual" to see how to fill this form out</t>
  </si>
  <si>
    <t>"ChatGPT, create a chart that shows the Calories (kcal), Protein (g), Fiber (g), Fat (g), calories from protein, and sodium (mg) for the following: Create proper true TAB-separation, so I can paste into an Excel. Do not break out the weight of the food items into a separate column."</t>
  </si>
  <si>
    <t>Apple - 54.2 grams</t>
  </si>
  <si>
    <t>Kiwi - 103.6 grams</t>
  </si>
  <si>
    <t>Orange - 102.3 grams</t>
  </si>
  <si>
    <t>Starfruit - 93.2 grams</t>
  </si>
  <si>
    <t>Grapefruit - 44,1 grams</t>
  </si>
  <si>
    <t>Raspberries - 36.9 grams</t>
  </si>
  <si>
    <t>Blueberries - 39.3 grams</t>
  </si>
  <si>
    <t>Banana - 119.3 grams</t>
  </si>
  <si>
    <t>Quinoa 54,8 grams</t>
  </si>
  <si>
    <t>Spirulina - 1.8 grams</t>
  </si>
  <si>
    <t>Chia seeds - 9.3 grams</t>
  </si>
  <si>
    <t>Flax seeds 9.2 grams</t>
  </si>
  <si>
    <t>Unsweetened soy milk - 215 grams</t>
  </si>
  <si>
    <t>Orgain Organic Protein powder - 46 grams</t>
  </si>
  <si>
    <t>Oatmeal - 85 grams</t>
  </si>
  <si>
    <t>carrot (62 grams)</t>
  </si>
  <si>
    <t>Tomato (65 grams)</t>
  </si>
  <si>
    <t>Bell pepper (27 grams)</t>
  </si>
  <si>
    <t>Onions (39 grams)</t>
  </si>
  <si>
    <t>Maitake mushroom (19 grams)</t>
  </si>
  <si>
    <t>Cucumber (51 grams)</t>
  </si>
  <si>
    <t>Endives (65 grams)</t>
  </si>
  <si>
    <t>Iceberg lettuce (77 grams)</t>
  </si>
  <si>
    <t>Sesame seeds (5 grams)</t>
  </si>
  <si>
    <t>Unsalted walnuts (16 grams)</t>
  </si>
  <si>
    <t>Unsalted almonds (11 grams)</t>
  </si>
  <si>
    <t>Unsalted cashew nuts (10 grams)</t>
  </si>
  <si>
    <t>Nori sheet (unsalted 2.7 grams)</t>
  </si>
  <si>
    <t>Mizkan calorie half Sesame salad dressing (19 grams)</t>
  </si>
  <si>
    <t>Tofu (140g)</t>
  </si>
  <si>
    <t>Brown rice (1/6 cup cooked)</t>
  </si>
  <si>
    <t>Black beans (12 grams)</t>
  </si>
  <si>
    <t>Red beans (12 grams)</t>
  </si>
  <si>
    <t>Lentils (11 grams)</t>
  </si>
  <si>
    <t>Nori seaweed (1 sheet)</t>
  </si>
  <si>
    <t>Avocado (1/4)</t>
  </si>
  <si>
    <t>Mushrooms (23 grams)</t>
  </si>
  <si>
    <t>Onions (36 grams)</t>
  </si>
  <si>
    <t>Edamame in the pod (58 grams)</t>
  </si>
  <si>
    <t>Green peas (116 grams)</t>
  </si>
  <si>
    <t>6 cashew nuts (9 grams)</t>
  </si>
  <si>
    <t>Roasted unsalted nori (1 sheet, 2.5 g)</t>
  </si>
  <si>
    <t>None</t>
  </si>
  <si>
    <t>Apple</t>
  </si>
  <si>
    <t>Kiwi</t>
  </si>
  <si>
    <t>Orange</t>
  </si>
  <si>
    <t>Starfruit</t>
  </si>
  <si>
    <t>Grapefruit</t>
  </si>
  <si>
    <t>Raspberries</t>
  </si>
  <si>
    <t>Blueberries</t>
  </si>
  <si>
    <t>Banana</t>
  </si>
  <si>
    <t>Quinoa (dry)</t>
  </si>
  <si>
    <t>Spirulina</t>
  </si>
  <si>
    <t>Chia seeds</t>
  </si>
  <si>
    <t>Flax seeds</t>
  </si>
  <si>
    <t>Orgain Organic Protein Powder</t>
  </si>
  <si>
    <t>Oatmeal (dry)</t>
  </si>
  <si>
    <t>Unsweetened Soy Milk</t>
  </si>
  <si>
    <t>70-80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</si>
</sst>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164" formatCode="#,##0\ &quot;kcal&quot;"/>
    <numFmt numFmtId="165" formatCode="#,##0.0&quot;g&quot;"/>
    <numFmt numFmtId="166" formatCode="#,##0&quot;g&quot;"/>
    <numFmt numFmtId="167" formatCode="#,##0\ &quot;mg&quot;"/>
    <numFmt numFmtId="168" formatCode="#,##0.0\ &quot;kg&quot;"/>
    <numFmt numFmtId="169" formatCode="_(* #,##0.0_);_(* \(#,##0.0\);_(* &quot;-&quot;_);_(@_)"/>
    <numFmt numFmtId="170" formatCode="0.0%"/>
    <numFmt numFmtId="171" formatCode="#,##0\ &quot;cm&quot;"/>
    <numFmt numFmtId="172" formatCode="#,##0.00&quot;g&quot;"/>
    <numFmt numFmtId="173" formatCode="#,##0\ &quot;y/o&quot;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sz val="11"/>
      <color rgb="FFFF0000"/>
      <name val="Calibri Light"/>
      <family val="2"/>
    </font>
    <font>
      <b/>
      <sz val="10"/>
      <color rgb="FF000000"/>
      <name val="Calibri Light"/>
      <family val="2"/>
    </font>
    <font>
      <b/>
      <sz val="8"/>
      <color rgb="FF000000"/>
      <name val="Calibri Light"/>
      <family val="2"/>
    </font>
    <font>
      <sz val="11"/>
      <color rgb="FF0432FF"/>
      <name val="Calibri Light"/>
      <family val="2"/>
    </font>
    <font>
      <b/>
      <sz val="18"/>
      <color rgb="FF000000"/>
      <name val="Calibri Light"/>
      <family val="2"/>
    </font>
    <font>
      <i/>
      <sz val="10"/>
      <color rgb="FF0432FF"/>
      <name val="Calibri Light"/>
      <family val="2"/>
    </font>
    <font>
      <i/>
      <sz val="12"/>
      <color rgb="FFFF0000"/>
      <name val="Aptos Narrow"/>
      <scheme val="minor"/>
    </font>
    <font>
      <i/>
      <sz val="12"/>
      <color rgb="FFFF0000"/>
      <name val="Calibri Light"/>
      <family val="2"/>
    </font>
    <font>
      <b/>
      <sz val="12"/>
      <name val="Aptos Narrow"/>
    </font>
    <font>
      <b/>
      <sz val="14"/>
      <color rgb="FF003366"/>
      <name val="Aptos Narrow"/>
    </font>
    <font>
      <sz val="12"/>
      <color rgb="FF0432FF"/>
      <name val="Aptos Narrow"/>
      <family val="2"/>
      <scheme val="minor"/>
    </font>
    <font>
      <sz val="11"/>
      <color theme="1"/>
      <name val="Calibri Light"/>
      <family val="2"/>
    </font>
    <font>
      <sz val="12"/>
      <color rgb="FF0432FF"/>
      <name val="Calibri Light"/>
      <family val="2"/>
    </font>
    <font>
      <sz val="11"/>
      <color rgb="FF0432FF"/>
      <name val="Aptos Narrow"/>
      <scheme val="minor"/>
    </font>
    <font>
      <b/>
      <sz val="14"/>
      <color rgb="FF0432FF"/>
      <name val="Aptos Narrow"/>
    </font>
    <font>
      <b/>
      <sz val="14"/>
      <color rgb="FFFF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ED6"/>
        <bgColor rgb="FF000000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thin">
        <color rgb="FFD9D9D9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medium">
        <color rgb="FFBFBFBF"/>
      </right>
      <top/>
      <bottom style="thin">
        <color rgb="FFD9D9D9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thin">
        <color rgb="FFD9D9D9"/>
      </bottom>
      <diagonal/>
    </border>
    <border>
      <left style="medium">
        <color rgb="FFBFBFBF"/>
      </left>
      <right/>
      <top style="medium">
        <color rgb="FFBFBFBF"/>
      </top>
      <bottom style="thin">
        <color theme="0" tint="-0.14993743705557422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thin">
        <color theme="0" tint="-0.14993743705557422"/>
      </bottom>
      <diagonal/>
    </border>
    <border>
      <left/>
      <right style="medium">
        <color rgb="FFBFBFBF"/>
      </right>
      <top style="medium">
        <color rgb="FFBFBFBF"/>
      </top>
      <bottom style="thin">
        <color theme="0" tint="-0.14993743705557422"/>
      </bottom>
      <diagonal/>
    </border>
    <border>
      <left style="medium">
        <color rgb="FFBFBFBF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rgb="FFBFBFBF"/>
      </left>
      <right style="medium">
        <color rgb="FFBFBFBF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medium">
        <color rgb="FFBFBFBF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rgb="FFBFBFBF"/>
      </top>
      <bottom style="medium">
        <color rgb="FFBFBFBF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rgb="FFBFBFBF"/>
      </top>
      <bottom style="medium">
        <color rgb="FFBFBFBF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rgb="FFD9D9D9"/>
      </bottom>
      <diagonal/>
    </border>
    <border>
      <left style="medium">
        <color theme="0" tint="-0.24994659260841701"/>
      </left>
      <right style="medium">
        <color rgb="FFBFBFBF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rgb="FFBFBFBF"/>
      </left>
      <right style="medium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thin">
        <color theme="0" tint="-0.14996795556505021"/>
      </bottom>
      <diagonal/>
    </border>
    <border>
      <left style="medium">
        <color rgb="FFBFBFBF"/>
      </left>
      <right style="medium">
        <color rgb="FFBFBFBF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BFBFBF"/>
      </left>
      <right style="medium">
        <color rgb="FFBFBFBF"/>
      </right>
      <top style="thin">
        <color theme="0" tint="-0.14996795556505021"/>
      </top>
      <bottom style="medium">
        <color rgb="FFBFBFBF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679555650502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6795556505021"/>
      </top>
      <bottom/>
      <diagonal/>
    </border>
    <border>
      <left style="medium">
        <color theme="0" tint="-0.24994659260841701"/>
      </left>
      <right/>
      <top style="thin">
        <color theme="0" tint="-0.1499679555650502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14993743705557422"/>
      </bottom>
      <diagonal/>
    </border>
    <border>
      <left style="medium">
        <color theme="0" tint="-0.24994659260841701"/>
      </left>
      <right/>
      <top style="thin">
        <color theme="0" tint="-0.14993743705557422"/>
      </top>
      <bottom style="medium">
        <color rgb="FFBFBFBF"/>
      </bottom>
      <diagonal/>
    </border>
    <border>
      <left style="medium">
        <color rgb="FFBFBFBF"/>
      </left>
      <right style="medium">
        <color theme="0" tint="-0.24994659260841701"/>
      </right>
      <top style="thin">
        <color theme="0" tint="-0.14993743705557422"/>
      </top>
      <bottom style="medium">
        <color rgb="FFBFBFBF"/>
      </bottom>
      <diagonal/>
    </border>
  </borders>
  <cellStyleXfs count="2">
    <xf numFmtId="0" fontId="0" fillId="0" borderId="0"/>
    <xf numFmtId="9" fontId="1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top"/>
    </xf>
    <xf numFmtId="0" fontId="3" fillId="3" borderId="11" xfId="0" applyFont="1" applyFill="1" applyBorder="1" applyAlignment="1">
      <alignment horizontal="center" vertical="center"/>
    </xf>
    <xf numFmtId="165" fontId="3" fillId="4" borderId="11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164" fontId="2" fillId="0" borderId="14" xfId="0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166" fontId="2" fillId="0" borderId="17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4" fontId="3" fillId="4" borderId="19" xfId="0" applyNumberFormat="1" applyFont="1" applyFill="1" applyBorder="1" applyAlignment="1">
      <alignment horizontal="center" vertical="center"/>
    </xf>
    <xf numFmtId="167" fontId="3" fillId="4" borderId="3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169" fontId="2" fillId="0" borderId="0" xfId="0" applyNumberFormat="1" applyFont="1" applyAlignment="1">
      <alignment vertical="center"/>
    </xf>
    <xf numFmtId="170" fontId="2" fillId="0" borderId="22" xfId="1" applyNumberFormat="1" applyFont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172" fontId="2" fillId="0" borderId="17" xfId="0" applyNumberFormat="1" applyFont="1" applyBorder="1" applyAlignment="1">
      <alignment horizontal="center" vertical="center"/>
    </xf>
    <xf numFmtId="0" fontId="2" fillId="0" borderId="0" xfId="0" applyFont="1"/>
    <xf numFmtId="0" fontId="9" fillId="0" borderId="0" xfId="0" applyFont="1"/>
    <xf numFmtId="41" fontId="2" fillId="0" borderId="0" xfId="0" applyNumberFormat="1" applyFont="1"/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41" fontId="13" fillId="0" borderId="0" xfId="0" applyNumberFormat="1" applyFont="1" applyAlignment="1">
      <alignment vertical="center"/>
    </xf>
    <xf numFmtId="164" fontId="16" fillId="0" borderId="15" xfId="0" applyNumberFormat="1" applyFont="1" applyBorder="1" applyAlignment="1">
      <alignment horizontal="center" vertical="center"/>
    </xf>
    <xf numFmtId="41" fontId="2" fillId="0" borderId="24" xfId="0" applyNumberFormat="1" applyFont="1" applyBorder="1" applyAlignment="1">
      <alignment horizontal="center" vertical="center"/>
    </xf>
    <xf numFmtId="41" fontId="2" fillId="0" borderId="25" xfId="0" applyNumberFormat="1" applyFont="1" applyBorder="1" applyAlignment="1">
      <alignment horizontal="center" vertical="center"/>
    </xf>
    <xf numFmtId="41" fontId="2" fillId="0" borderId="26" xfId="0" applyNumberFormat="1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164" fontId="13" fillId="0" borderId="0" xfId="0" applyNumberFormat="1" applyFont="1" applyAlignment="1">
      <alignment horizontal="center"/>
    </xf>
    <xf numFmtId="0" fontId="15" fillId="0" borderId="0" xfId="0" applyFont="1"/>
    <xf numFmtId="2" fontId="2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7" xfId="0" applyFont="1" applyBorder="1" applyAlignment="1" applyProtection="1">
      <alignment horizontal="center" vertical="center"/>
      <protection locked="0"/>
    </xf>
    <xf numFmtId="173" fontId="15" fillId="0" borderId="28" xfId="0" applyNumberFormat="1" applyFont="1" applyBorder="1" applyAlignment="1" applyProtection="1">
      <alignment horizontal="center" vertical="center"/>
      <protection locked="0"/>
    </xf>
    <xf numFmtId="171" fontId="15" fillId="0" borderId="28" xfId="0" applyNumberFormat="1" applyFont="1" applyBorder="1" applyAlignment="1" applyProtection="1">
      <alignment horizontal="center" vertical="center"/>
      <protection locked="0"/>
    </xf>
    <xf numFmtId="164" fontId="10" fillId="0" borderId="24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66" fontId="8" fillId="0" borderId="25" xfId="0" applyNumberFormat="1" applyFont="1" applyBorder="1" applyAlignment="1" applyProtection="1">
      <alignment horizontal="center" vertical="center"/>
      <protection locked="0"/>
    </xf>
    <xf numFmtId="9" fontId="17" fillId="0" borderId="25" xfId="1" applyFont="1" applyBorder="1" applyAlignment="1" applyProtection="1">
      <alignment horizontal="center"/>
      <protection locked="0"/>
    </xf>
    <xf numFmtId="165" fontId="8" fillId="0" borderId="25" xfId="0" applyNumberFormat="1" applyFont="1" applyBorder="1" applyAlignment="1" applyProtection="1">
      <alignment horizontal="center" vertical="center"/>
      <protection locked="0"/>
    </xf>
    <xf numFmtId="167" fontId="8" fillId="0" borderId="26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170" fontId="8" fillId="0" borderId="8" xfId="1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4" fontId="2" fillId="0" borderId="12" xfId="0" applyNumberFormat="1" applyFont="1" applyBorder="1" applyAlignment="1" applyProtection="1">
      <alignment horizontal="center" vertical="center"/>
      <protection locked="0"/>
    </xf>
    <xf numFmtId="4" fontId="2" fillId="0" borderId="21" xfId="0" applyNumberFormat="1" applyFont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17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30" xfId="0" applyBorder="1" applyAlignment="1">
      <alignment vertical="center"/>
    </xf>
    <xf numFmtId="168" fontId="15" fillId="0" borderId="30" xfId="0" applyNumberFormat="1" applyFont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>
      <alignment vertical="center"/>
    </xf>
    <xf numFmtId="2" fontId="0" fillId="2" borderId="29" xfId="0" applyNumberForma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15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vertical="center"/>
    </xf>
    <xf numFmtId="170" fontId="18" fillId="0" borderId="34" xfId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17">
    <dxf>
      <font>
        <color rgb="FF0432FF"/>
      </font>
      <fill>
        <patternFill>
          <bgColor rgb="FFFFFED6"/>
        </patternFill>
      </fill>
    </dxf>
    <dxf>
      <font>
        <color rgb="FF0432FF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2600"/>
      </font>
      <fill>
        <patternFill>
          <bgColor rgb="FFFFD579"/>
        </patternFill>
      </fill>
    </dxf>
    <dxf>
      <font>
        <color rgb="FF0432FF"/>
      </font>
      <fill>
        <patternFill>
          <bgColor rgb="FFFFFED6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8CBAD"/>
          <bgColor rgb="FFF8CBAD"/>
        </patternFill>
      </fill>
    </dxf>
    <dxf>
      <font>
        <color rgb="FF0432FF"/>
      </font>
      <fill>
        <patternFill>
          <bgColor rgb="FFFFFED6"/>
        </patternFill>
      </fill>
    </dxf>
    <dxf>
      <font>
        <color rgb="FF0432FF"/>
      </font>
      <fill>
        <patternFill>
          <bgColor rgb="FFFFFED6"/>
        </patternFill>
      </fill>
    </dxf>
    <dxf>
      <font>
        <color rgb="FF0432FF"/>
      </font>
      <fill>
        <patternFill>
          <bgColor rgb="FFFFFED6"/>
        </patternFill>
      </fill>
    </dxf>
    <dxf>
      <font>
        <color rgb="FF0432FF"/>
      </font>
      <fill>
        <patternFill>
          <bgColor theme="0" tint="-4.9989318521683403E-2"/>
        </patternFill>
      </fill>
    </dxf>
    <dxf>
      <font>
        <color rgb="FF0432FF"/>
      </font>
      <fill>
        <patternFill>
          <bgColor theme="0" tint="-4.9989318521683403E-2"/>
        </patternFill>
      </fill>
    </dxf>
    <dxf>
      <font>
        <color rgb="FF0432FF"/>
      </font>
      <fill>
        <patternFill>
          <bgColor theme="0" tint="-4.9989318521683403E-2"/>
        </patternFill>
      </fill>
    </dxf>
    <dxf>
      <font>
        <color rgb="FF0432FF"/>
      </font>
      <fill>
        <patternFill>
          <bgColor theme="0" tint="-4.9989318521683403E-2"/>
        </patternFill>
      </fill>
    </dxf>
    <dxf>
      <font>
        <color rgb="FF0432FF"/>
      </font>
      <fill>
        <patternFill>
          <bgColor rgb="FFFFFED6"/>
        </patternFill>
      </fill>
    </dxf>
  </dxfs>
  <tableStyles count="0" defaultTableStyle="TableStyleMedium2" defaultPivotStyle="PivotStyleLight16"/>
  <colors>
    <mruColors>
      <color rgb="FFFF2600"/>
      <color rgb="FFFFD579"/>
      <color rgb="FFFF93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974397</xdr:colOff>
      <xdr:row>1</xdr:row>
      <xdr:rowOff>43793</xdr:rowOff>
    </xdr:from>
    <xdr:to>
      <xdr:col>8</xdr:col>
      <xdr:colOff>8539</xdr:colOff>
      <xdr:row>4</xdr:row>
      <xdr:rowOff>368574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2500" y="251810"/>
          <a:ext cx="2351470" cy="1047367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69"/>
  <sheetViews>
    <sheetView showGridLines="0" tabSelected="1" zoomScale="116" zoomScaleNormal="116" workbookViewId="0">
      <selection activeCell="C13" sqref="C13"/>
    </sheetView>
  </sheetViews>
  <sheetFormatPr baseColWidth="10" defaultRowHeight="16" x14ac:dyDescent="0.2"/>
  <cols>
    <col min="2" max="2" width="28.6640625" customWidth="1"/>
    <col min="3" max="11" width="14.5" customWidth="1"/>
  </cols>
  <sheetData>
    <row r="2" spans="1:11" ht="19" x14ac:dyDescent="0.2">
      <c r="A2" s="1"/>
      <c r="B2" s="39" t="s">
        <v>39</v>
      </c>
      <c r="C2" s="1"/>
      <c r="D2" s="1"/>
      <c r="E2" s="1"/>
      <c r="F2" s="2"/>
      <c r="G2" s="2"/>
      <c r="H2" s="2"/>
      <c r="I2" s="2"/>
      <c r="J2" s="1"/>
      <c r="K2" s="1"/>
    </row>
    <row r="3" spans="1:11" ht="19" x14ac:dyDescent="0.2">
      <c r="A3" s="1"/>
      <c r="B3" s="71" t="s">
        <v>41</v>
      </c>
      <c r="C3" s="1"/>
      <c r="D3" s="1"/>
      <c r="E3" s="1"/>
      <c r="F3" s="2"/>
      <c r="G3" s="2"/>
      <c r="H3" s="2"/>
      <c r="I3" s="2"/>
      <c r="J3" s="1"/>
      <c r="K3" s="1"/>
    </row>
    <row r="4" spans="1:11" ht="19" x14ac:dyDescent="0.2">
      <c r="A4" s="1"/>
      <c r="B4" s="72" t="s">
        <v>45</v>
      </c>
      <c r="C4" s="1"/>
      <c r="D4" s="1"/>
      <c r="E4" s="1"/>
      <c r="F4" s="2"/>
      <c r="G4" s="2"/>
      <c r="H4" s="2"/>
      <c r="I4" s="2"/>
      <c r="J4" s="1"/>
      <c r="K4" s="1"/>
    </row>
    <row r="5" spans="1:11" ht="53" customHeight="1" thickBot="1" x14ac:dyDescent="0.3">
      <c r="A5" s="1"/>
      <c r="B5" s="38" t="s">
        <v>38</v>
      </c>
      <c r="E5" s="1"/>
      <c r="F5" s="2"/>
      <c r="G5" s="2"/>
      <c r="H5" s="2"/>
      <c r="I5" s="2"/>
      <c r="J5" s="1"/>
      <c r="K5" s="1"/>
    </row>
    <row r="6" spans="1:11" s="32" customFormat="1" ht="19" customHeight="1" x14ac:dyDescent="0.2">
      <c r="A6" s="1"/>
      <c r="B6" s="45" t="s">
        <v>0</v>
      </c>
      <c r="C6" s="51" t="s">
        <v>1</v>
      </c>
      <c r="D6" s="32" t="s">
        <v>44</v>
      </c>
      <c r="E6" s="1"/>
      <c r="F6" s="2"/>
      <c r="G6" s="2"/>
      <c r="H6" s="2"/>
      <c r="I6" s="2"/>
      <c r="J6" s="1"/>
      <c r="K6" s="1"/>
    </row>
    <row r="7" spans="1:11" s="32" customFormat="1" ht="19" customHeight="1" x14ac:dyDescent="0.2">
      <c r="A7" s="1"/>
      <c r="B7" s="46" t="s">
        <v>2</v>
      </c>
      <c r="C7" s="52">
        <v>58</v>
      </c>
      <c r="E7" s="1"/>
      <c r="F7" s="2"/>
      <c r="G7" s="2"/>
      <c r="H7" s="2"/>
      <c r="I7" s="2"/>
      <c r="J7" s="1"/>
      <c r="K7" s="1"/>
    </row>
    <row r="8" spans="1:11" s="32" customFormat="1" ht="19" customHeight="1" x14ac:dyDescent="0.2">
      <c r="A8" s="1"/>
      <c r="B8" s="46" t="s">
        <v>3</v>
      </c>
      <c r="C8" s="53">
        <v>165</v>
      </c>
      <c r="E8" s="1"/>
      <c r="F8" s="2"/>
      <c r="G8" s="2"/>
      <c r="H8" s="2"/>
      <c r="I8" s="2"/>
      <c r="J8" s="1"/>
      <c r="K8" s="1"/>
    </row>
    <row r="9" spans="1:11" s="32" customFormat="1" ht="19" customHeight="1" x14ac:dyDescent="0.2">
      <c r="A9" s="1"/>
      <c r="B9" s="74" t="s">
        <v>4</v>
      </c>
      <c r="C9" s="75">
        <v>61</v>
      </c>
      <c r="E9" s="1"/>
      <c r="F9" s="2"/>
      <c r="G9" s="2"/>
      <c r="H9" s="2"/>
      <c r="I9" s="2"/>
      <c r="J9" s="1"/>
      <c r="K9" s="1"/>
    </row>
    <row r="10" spans="1:11" s="32" customFormat="1" ht="19" customHeight="1" thickBot="1" x14ac:dyDescent="0.25">
      <c r="A10" s="1"/>
      <c r="B10" s="76" t="s">
        <v>27</v>
      </c>
      <c r="C10" s="77">
        <f>C9/((C8/100)^2)</f>
        <v>22.4058769513315</v>
      </c>
      <c r="E10" s="1"/>
      <c r="F10" s="2"/>
      <c r="G10" s="2"/>
      <c r="H10" s="2"/>
      <c r="I10" s="2"/>
      <c r="J10" s="1"/>
      <c r="K10" s="1"/>
    </row>
    <row r="11" spans="1:11" s="32" customFormat="1" ht="19" customHeight="1" thickBot="1" x14ac:dyDescent="0.25">
      <c r="A11" s="1"/>
      <c r="B11" s="6"/>
      <c r="C11" s="73"/>
      <c r="E11" s="1"/>
      <c r="F11" s="2"/>
      <c r="G11" s="2"/>
      <c r="H11" s="2"/>
      <c r="I11" s="2"/>
      <c r="J11" s="1"/>
      <c r="K11" s="1"/>
    </row>
    <row r="12" spans="1:11" s="32" customFormat="1" ht="19" customHeight="1" x14ac:dyDescent="0.2">
      <c r="A12" s="1"/>
      <c r="B12" s="78" t="s">
        <v>5</v>
      </c>
      <c r="C12" s="79">
        <v>1.65</v>
      </c>
      <c r="D12" s="32" t="s">
        <v>42</v>
      </c>
      <c r="E12" s="1"/>
      <c r="F12" s="2"/>
      <c r="G12" s="2"/>
      <c r="H12" s="2"/>
      <c r="I12" s="2"/>
      <c r="J12" s="1"/>
      <c r="K12" s="1"/>
    </row>
    <row r="13" spans="1:11" s="32" customFormat="1" ht="19" customHeight="1" thickBot="1" x14ac:dyDescent="0.25">
      <c r="A13" s="1"/>
      <c r="B13" s="80" t="s">
        <v>28</v>
      </c>
      <c r="C13" s="81">
        <v>1</v>
      </c>
      <c r="D13" s="32" t="s">
        <v>43</v>
      </c>
      <c r="E13" s="1"/>
      <c r="F13" s="2"/>
      <c r="G13" s="2"/>
      <c r="H13" s="2"/>
      <c r="I13" s="2"/>
      <c r="J13" s="1"/>
      <c r="K13" s="1"/>
    </row>
    <row r="14" spans="1:11" s="32" customFormat="1" ht="19" customHeight="1" x14ac:dyDescent="0.2">
      <c r="A14" s="1"/>
      <c r="C14" s="50"/>
      <c r="E14" s="1"/>
      <c r="G14" s="2"/>
      <c r="H14" s="2"/>
      <c r="I14" s="2"/>
      <c r="J14" s="1"/>
      <c r="K14" s="1"/>
    </row>
    <row r="15" spans="1:11" x14ac:dyDescent="0.2">
      <c r="A15" s="1"/>
      <c r="B15" t="s">
        <v>6</v>
      </c>
      <c r="C15" s="47">
        <f>ROUND(((10*C9)+(6.25*C8)-(5*C7)+IF(C6="Male",5,-161))*C12,0)</f>
        <v>2238</v>
      </c>
      <c r="E15" s="1"/>
      <c r="F15" s="2"/>
      <c r="G15" s="2"/>
      <c r="H15" s="2"/>
      <c r="I15" s="2"/>
      <c r="J15" s="1"/>
      <c r="K15" s="1"/>
    </row>
    <row r="16" spans="1:11" x14ac:dyDescent="0.2">
      <c r="A16" s="1"/>
      <c r="C16" s="1"/>
      <c r="D16" s="1"/>
      <c r="E16" s="1"/>
      <c r="F16" s="2"/>
      <c r="G16" s="2"/>
      <c r="H16" s="2"/>
      <c r="I16" s="2"/>
      <c r="J16" s="1"/>
      <c r="K16" s="1"/>
    </row>
    <row r="17" spans="1:11" x14ac:dyDescent="0.2">
      <c r="A17" s="1"/>
      <c r="C17" s="1"/>
      <c r="D17" s="1"/>
      <c r="E17" s="1"/>
      <c r="F17" s="2"/>
      <c r="G17" s="2"/>
      <c r="H17" s="2"/>
      <c r="I17" s="2"/>
      <c r="J17" s="1"/>
      <c r="K17" s="1"/>
    </row>
    <row r="18" spans="1:11" ht="19" customHeight="1" thickBot="1" x14ac:dyDescent="0.25">
      <c r="A18" s="1"/>
      <c r="B18" s="6" t="s">
        <v>7</v>
      </c>
      <c r="C18" s="13"/>
      <c r="D18" s="1"/>
      <c r="G18" s="40"/>
      <c r="H18" s="2"/>
      <c r="I18" s="2"/>
      <c r="J18" s="1"/>
      <c r="K18" s="1"/>
    </row>
    <row r="19" spans="1:11" ht="19" customHeight="1" thickBot="1" x14ac:dyDescent="0.25">
      <c r="A19" s="1"/>
      <c r="B19" s="31" t="s">
        <v>11</v>
      </c>
      <c r="C19" s="10" t="s">
        <v>12</v>
      </c>
      <c r="D19" s="5" t="s">
        <v>13</v>
      </c>
      <c r="F19" s="10" t="s">
        <v>8</v>
      </c>
      <c r="G19" s="5" t="s">
        <v>9</v>
      </c>
      <c r="H19" s="10" t="s">
        <v>10</v>
      </c>
      <c r="I19" s="2"/>
      <c r="J19" s="1"/>
      <c r="K19" s="1"/>
    </row>
    <row r="20" spans="1:11" ht="19" customHeight="1" x14ac:dyDescent="0.2">
      <c r="A20" s="1"/>
      <c r="B20" s="17" t="s">
        <v>14</v>
      </c>
      <c r="C20" s="18">
        <f>C114+C86+C58+C142</f>
        <v>2142</v>
      </c>
      <c r="D20" s="41" t="str">
        <f>Benchmark!C15 &amp; " kcal"</f>
        <v>2238 kcal</v>
      </c>
      <c r="F20" s="54">
        <v>2100</v>
      </c>
      <c r="G20" s="55">
        <v>2200</v>
      </c>
      <c r="H20" s="42" t="str">
        <f t="shared" ref="H20:H27" si="0">IF(AND(C20&gt;=F20,C20&lt;=G20),"On target",IF(C20&lt;F20,"Below target","Above target"))</f>
        <v>On target</v>
      </c>
      <c r="I20" s="2"/>
      <c r="J20" s="1"/>
      <c r="K20" s="1"/>
    </row>
    <row r="21" spans="1:11" ht="19" customHeight="1" x14ac:dyDescent="0.2">
      <c r="A21" s="1"/>
      <c r="B21" s="19" t="s">
        <v>15</v>
      </c>
      <c r="C21" s="20">
        <f>D114+D86+D58+D142</f>
        <v>106.65</v>
      </c>
      <c r="D21" s="60" t="s">
        <v>16</v>
      </c>
      <c r="E21" s="48"/>
      <c r="F21" s="56">
        <v>90</v>
      </c>
      <c r="G21" s="56">
        <v>115</v>
      </c>
      <c r="H21" s="43" t="str">
        <f t="shared" si="0"/>
        <v>On target</v>
      </c>
      <c r="I21" s="2"/>
      <c r="J21" s="1"/>
      <c r="K21" s="1"/>
    </row>
    <row r="22" spans="1:11" ht="19" customHeight="1" x14ac:dyDescent="0.2">
      <c r="A22" s="1"/>
      <c r="B22" s="19" t="s">
        <v>17</v>
      </c>
      <c r="C22" s="20">
        <f>E114+E86+E58+E142</f>
        <v>73.180000000000007</v>
      </c>
      <c r="D22" s="60" t="s">
        <v>105</v>
      </c>
      <c r="E22" s="48"/>
      <c r="F22" s="56">
        <v>65</v>
      </c>
      <c r="G22" s="56">
        <v>80</v>
      </c>
      <c r="H22" s="43" t="str">
        <f t="shared" si="0"/>
        <v>On target</v>
      </c>
      <c r="I22" s="2"/>
      <c r="J22" s="1"/>
      <c r="K22" s="1"/>
    </row>
    <row r="23" spans="1:11" ht="19" customHeight="1" x14ac:dyDescent="0.2">
      <c r="A23" s="1"/>
      <c r="B23" s="19" t="s">
        <v>18</v>
      </c>
      <c r="C23" s="20">
        <f>F114+F86+F58+F142</f>
        <v>76.160000000000011</v>
      </c>
      <c r="D23" s="60" t="s">
        <v>19</v>
      </c>
      <c r="E23" s="48"/>
      <c r="F23" s="56">
        <v>60</v>
      </c>
      <c r="G23" s="56">
        <v>80</v>
      </c>
      <c r="H23" s="43" t="str">
        <f t="shared" si="0"/>
        <v>On target</v>
      </c>
      <c r="I23" s="2"/>
      <c r="J23" s="1"/>
      <c r="K23" s="1"/>
    </row>
    <row r="24" spans="1:11" ht="19" customHeight="1" x14ac:dyDescent="0.2">
      <c r="A24" s="1"/>
      <c r="B24" s="19" t="s">
        <v>20</v>
      </c>
      <c r="C24" s="69">
        <f>G114+G86+G58+G142</f>
        <v>406.1</v>
      </c>
      <c r="D24" s="60" t="s">
        <v>40</v>
      </c>
      <c r="E24" s="48"/>
      <c r="F24" s="70">
        <v>300</v>
      </c>
      <c r="G24" s="70">
        <v>350</v>
      </c>
      <c r="H24" s="43" t="str">
        <f t="shared" si="0"/>
        <v>Above target</v>
      </c>
      <c r="I24" s="2"/>
      <c r="J24" s="1"/>
      <c r="K24" s="1"/>
    </row>
    <row r="25" spans="1:11" ht="19" customHeight="1" x14ac:dyDescent="0.2">
      <c r="A25" s="1"/>
      <c r="B25" s="30" t="s">
        <v>21</v>
      </c>
      <c r="C25" s="29">
        <f>C24/C20</f>
        <v>0.18958916900093373</v>
      </c>
      <c r="D25" s="60" t="s">
        <v>22</v>
      </c>
      <c r="E25" s="48"/>
      <c r="F25" s="57">
        <v>0.17</v>
      </c>
      <c r="G25" s="57">
        <v>0.22</v>
      </c>
      <c r="H25" s="43" t="str">
        <f t="shared" si="0"/>
        <v>On target</v>
      </c>
      <c r="I25" s="2"/>
      <c r="J25" s="49"/>
      <c r="K25" s="1"/>
    </row>
    <row r="26" spans="1:11" ht="19" customHeight="1" x14ac:dyDescent="0.2">
      <c r="A26" s="1"/>
      <c r="B26" s="19" t="s">
        <v>23</v>
      </c>
      <c r="C26" s="33">
        <f>C21/C9</f>
        <v>1.7483606557377049</v>
      </c>
      <c r="D26" s="60" t="s">
        <v>24</v>
      </c>
      <c r="E26" s="48"/>
      <c r="F26" s="58">
        <v>1.3</v>
      </c>
      <c r="G26" s="58">
        <v>1.6</v>
      </c>
      <c r="H26" s="43" t="str">
        <f t="shared" si="0"/>
        <v>Above target</v>
      </c>
      <c r="I26" s="2"/>
      <c r="J26" s="1"/>
      <c r="K26" s="1"/>
    </row>
    <row r="27" spans="1:11" ht="19" customHeight="1" thickBot="1" x14ac:dyDescent="0.25">
      <c r="A27" s="1"/>
      <c r="B27" s="11" t="s">
        <v>25</v>
      </c>
      <c r="C27" s="25">
        <f>H114+H86+H58+H142</f>
        <v>776</v>
      </c>
      <c r="D27" s="61" t="s">
        <v>26</v>
      </c>
      <c r="E27" s="48"/>
      <c r="F27" s="59">
        <v>650</v>
      </c>
      <c r="G27" s="59">
        <v>1000</v>
      </c>
      <c r="H27" s="44" t="str">
        <f t="shared" si="0"/>
        <v>On target</v>
      </c>
      <c r="I27" s="2"/>
      <c r="J27" s="1"/>
    </row>
    <row r="28" spans="1:11" ht="19" customHeight="1" x14ac:dyDescent="0.2">
      <c r="A28" s="1"/>
      <c r="B28" s="1"/>
      <c r="C28" s="1"/>
      <c r="D28" s="1"/>
      <c r="E28" s="1"/>
      <c r="F28" s="2"/>
      <c r="G28" s="2"/>
      <c r="H28" s="2"/>
      <c r="I28" s="2"/>
      <c r="J28" s="1"/>
      <c r="K28" s="1"/>
    </row>
    <row r="30" spans="1:11" x14ac:dyDescent="0.2">
      <c r="B30" s="37" t="s">
        <v>29</v>
      </c>
    </row>
    <row r="31" spans="1:11" ht="40" customHeight="1" x14ac:dyDescent="0.2">
      <c r="A31" s="1"/>
      <c r="B31" s="82" t="s">
        <v>46</v>
      </c>
      <c r="C31" s="82"/>
      <c r="D31" s="82"/>
      <c r="E31" s="82"/>
      <c r="F31" s="82"/>
      <c r="G31" s="82"/>
      <c r="H31" s="82"/>
      <c r="I31" s="2"/>
      <c r="J31" s="1"/>
      <c r="K31" s="1"/>
    </row>
    <row r="32" spans="1:11" ht="30" customHeight="1" thickBot="1" x14ac:dyDescent="0.35">
      <c r="A32" s="34"/>
      <c r="B32" s="35" t="s">
        <v>30</v>
      </c>
      <c r="C32" s="34"/>
      <c r="D32" s="34"/>
      <c r="E32" s="34"/>
      <c r="F32" s="36"/>
      <c r="G32" s="36"/>
      <c r="H32" s="36"/>
      <c r="I32" s="36"/>
      <c r="J32" s="34"/>
      <c r="K32" s="34"/>
    </row>
    <row r="33" spans="1:17" ht="19" customHeight="1" thickBot="1" x14ac:dyDescent="0.25">
      <c r="A33" s="1"/>
      <c r="B33" s="3" t="s">
        <v>31</v>
      </c>
      <c r="C33" s="4" t="s">
        <v>14</v>
      </c>
      <c r="D33" s="4" t="s">
        <v>15</v>
      </c>
      <c r="E33" s="4" t="s">
        <v>17</v>
      </c>
      <c r="F33" s="15" t="s">
        <v>18</v>
      </c>
      <c r="G33" s="26" t="s">
        <v>32</v>
      </c>
      <c r="H33" s="21" t="s">
        <v>33</v>
      </c>
      <c r="I33" s="2"/>
      <c r="J33" s="1"/>
      <c r="K33" s="1"/>
    </row>
    <row r="34" spans="1:17" ht="19" customHeight="1" x14ac:dyDescent="0.2">
      <c r="A34" s="1"/>
      <c r="B34" s="62" t="s">
        <v>90</v>
      </c>
      <c r="C34" s="63">
        <v>28</v>
      </c>
      <c r="D34" s="64">
        <v>0.2</v>
      </c>
      <c r="E34" s="64">
        <v>1.3</v>
      </c>
      <c r="F34" s="65">
        <v>0.1</v>
      </c>
      <c r="G34" s="66">
        <v>1</v>
      </c>
      <c r="H34" s="67">
        <v>1</v>
      </c>
      <c r="I34" s="2"/>
      <c r="J34" s="1"/>
      <c r="K34" s="6"/>
      <c r="Q34" s="62" t="s">
        <v>47</v>
      </c>
    </row>
    <row r="35" spans="1:17" ht="19" customHeight="1" x14ac:dyDescent="0.2">
      <c r="A35" s="1"/>
      <c r="B35" s="62" t="s">
        <v>91</v>
      </c>
      <c r="C35" s="63">
        <v>63</v>
      </c>
      <c r="D35" s="64">
        <v>1.2</v>
      </c>
      <c r="E35" s="64">
        <v>3</v>
      </c>
      <c r="F35" s="65">
        <v>0.5</v>
      </c>
      <c r="G35" s="66">
        <v>5</v>
      </c>
      <c r="H35" s="67">
        <v>5</v>
      </c>
      <c r="I35" s="2"/>
      <c r="J35" s="1"/>
      <c r="K35" s="1"/>
      <c r="Q35" s="62" t="s">
        <v>48</v>
      </c>
    </row>
    <row r="36" spans="1:17" ht="19" customHeight="1" x14ac:dyDescent="0.2">
      <c r="A36" s="1"/>
      <c r="B36" s="62" t="s">
        <v>92</v>
      </c>
      <c r="C36" s="63">
        <v>48</v>
      </c>
      <c r="D36" s="64">
        <v>0.9</v>
      </c>
      <c r="E36" s="64">
        <v>2.4</v>
      </c>
      <c r="F36" s="65">
        <v>0.1</v>
      </c>
      <c r="G36" s="66">
        <v>4</v>
      </c>
      <c r="H36" s="67">
        <v>0</v>
      </c>
      <c r="I36" s="2"/>
      <c r="J36" s="1"/>
      <c r="K36" s="6"/>
      <c r="Q36" s="62" t="s">
        <v>49</v>
      </c>
    </row>
    <row r="37" spans="1:17" ht="19" customHeight="1" x14ac:dyDescent="0.2">
      <c r="A37" s="1"/>
      <c r="B37" s="62" t="s">
        <v>93</v>
      </c>
      <c r="C37" s="63">
        <v>29</v>
      </c>
      <c r="D37" s="64">
        <v>1</v>
      </c>
      <c r="E37" s="64">
        <v>2.6</v>
      </c>
      <c r="F37" s="65">
        <v>0.3</v>
      </c>
      <c r="G37" s="66">
        <v>4</v>
      </c>
      <c r="H37" s="67">
        <v>2</v>
      </c>
      <c r="I37" s="2"/>
      <c r="J37" s="1"/>
      <c r="K37" s="1"/>
      <c r="Q37" s="62" t="s">
        <v>50</v>
      </c>
    </row>
    <row r="38" spans="1:17" ht="19" customHeight="1" x14ac:dyDescent="0.2">
      <c r="A38" s="1"/>
      <c r="B38" s="62" t="s">
        <v>94</v>
      </c>
      <c r="C38" s="63">
        <v>15</v>
      </c>
      <c r="D38" s="64">
        <v>0.3</v>
      </c>
      <c r="E38" s="64">
        <v>0.7</v>
      </c>
      <c r="F38" s="65">
        <v>0</v>
      </c>
      <c r="G38" s="66">
        <v>1</v>
      </c>
      <c r="H38" s="67">
        <v>0</v>
      </c>
      <c r="I38" s="2"/>
      <c r="J38" s="1"/>
      <c r="K38" s="1"/>
      <c r="Q38" s="62" t="s">
        <v>51</v>
      </c>
    </row>
    <row r="39" spans="1:17" ht="19" customHeight="1" x14ac:dyDescent="0.2">
      <c r="A39" s="1"/>
      <c r="B39" s="62" t="s">
        <v>95</v>
      </c>
      <c r="C39" s="63">
        <v>19</v>
      </c>
      <c r="D39" s="64">
        <v>0.4</v>
      </c>
      <c r="E39" s="64">
        <v>2.4</v>
      </c>
      <c r="F39" s="65">
        <v>0.3</v>
      </c>
      <c r="G39" s="66">
        <v>2</v>
      </c>
      <c r="H39" s="67">
        <v>0</v>
      </c>
      <c r="I39" s="2"/>
      <c r="J39" s="1"/>
      <c r="K39" s="1"/>
      <c r="Q39" s="62" t="s">
        <v>52</v>
      </c>
    </row>
    <row r="40" spans="1:17" ht="19" customHeight="1" x14ac:dyDescent="0.2">
      <c r="A40" s="1"/>
      <c r="B40" s="62" t="s">
        <v>96</v>
      </c>
      <c r="C40" s="63">
        <v>23</v>
      </c>
      <c r="D40" s="64">
        <v>0.3</v>
      </c>
      <c r="E40" s="64">
        <v>1</v>
      </c>
      <c r="F40" s="65">
        <v>0.1</v>
      </c>
      <c r="G40" s="66">
        <v>1</v>
      </c>
      <c r="H40" s="67">
        <v>0</v>
      </c>
      <c r="I40" s="2"/>
      <c r="J40" s="1"/>
      <c r="K40" s="1"/>
      <c r="Q40" s="62" t="s">
        <v>53</v>
      </c>
    </row>
    <row r="41" spans="1:17" ht="19" customHeight="1" x14ac:dyDescent="0.2">
      <c r="A41" s="1"/>
      <c r="B41" s="62" t="s">
        <v>97</v>
      </c>
      <c r="C41" s="63">
        <v>106</v>
      </c>
      <c r="D41" s="64">
        <v>1.3</v>
      </c>
      <c r="E41" s="64">
        <v>3.1</v>
      </c>
      <c r="F41" s="65">
        <v>0.4</v>
      </c>
      <c r="G41" s="66">
        <v>5</v>
      </c>
      <c r="H41" s="67">
        <v>1</v>
      </c>
      <c r="I41" s="2"/>
      <c r="J41" s="1"/>
      <c r="K41" s="1"/>
      <c r="Q41" s="62" t="s">
        <v>54</v>
      </c>
    </row>
    <row r="42" spans="1:17" ht="19" customHeight="1" x14ac:dyDescent="0.2">
      <c r="A42" s="1"/>
      <c r="B42" s="62" t="s">
        <v>98</v>
      </c>
      <c r="C42" s="63">
        <v>153</v>
      </c>
      <c r="D42" s="64">
        <v>5.7</v>
      </c>
      <c r="E42" s="64">
        <v>2.9</v>
      </c>
      <c r="F42" s="65">
        <v>2.5</v>
      </c>
      <c r="G42" s="66">
        <v>23</v>
      </c>
      <c r="H42" s="67">
        <v>5</v>
      </c>
      <c r="I42" s="2"/>
      <c r="J42" s="1"/>
      <c r="K42" s="1"/>
      <c r="Q42" s="62" t="s">
        <v>55</v>
      </c>
    </row>
    <row r="43" spans="1:17" ht="19" customHeight="1" x14ac:dyDescent="0.2">
      <c r="A43" s="1"/>
      <c r="B43" s="62" t="s">
        <v>99</v>
      </c>
      <c r="C43" s="63">
        <v>6</v>
      </c>
      <c r="D43" s="64">
        <v>1.2</v>
      </c>
      <c r="E43" s="64">
        <v>0.1</v>
      </c>
      <c r="F43" s="65">
        <v>0.1</v>
      </c>
      <c r="G43" s="66">
        <v>5</v>
      </c>
      <c r="H43" s="67">
        <v>18</v>
      </c>
      <c r="I43" s="2"/>
      <c r="J43" s="1"/>
      <c r="K43" s="1"/>
      <c r="Q43" s="62" t="s">
        <v>56</v>
      </c>
    </row>
    <row r="44" spans="1:17" ht="19" customHeight="1" x14ac:dyDescent="0.2">
      <c r="A44" s="1"/>
      <c r="B44" s="62" t="s">
        <v>100</v>
      </c>
      <c r="C44" s="63">
        <v>46</v>
      </c>
      <c r="D44" s="64">
        <v>1.6</v>
      </c>
      <c r="E44" s="64">
        <v>3.2</v>
      </c>
      <c r="F44" s="65">
        <v>3</v>
      </c>
      <c r="G44" s="66">
        <v>6</v>
      </c>
      <c r="H44" s="67">
        <v>0</v>
      </c>
      <c r="I44" s="2"/>
      <c r="J44" s="1"/>
      <c r="K44" s="1"/>
      <c r="Q44" s="62" t="s">
        <v>57</v>
      </c>
    </row>
    <row r="45" spans="1:17" ht="19" customHeight="1" x14ac:dyDescent="0.2">
      <c r="A45" s="1"/>
      <c r="B45" s="62" t="s">
        <v>101</v>
      </c>
      <c r="C45" s="63">
        <v>49</v>
      </c>
      <c r="D45" s="64">
        <v>1.7</v>
      </c>
      <c r="E45" s="64">
        <v>2.5</v>
      </c>
      <c r="F45" s="65">
        <v>3.9</v>
      </c>
      <c r="G45" s="66">
        <v>7</v>
      </c>
      <c r="H45" s="67">
        <v>3</v>
      </c>
      <c r="I45" s="2"/>
      <c r="J45" s="1"/>
      <c r="K45" s="1"/>
      <c r="Q45" s="62" t="s">
        <v>58</v>
      </c>
    </row>
    <row r="46" spans="1:17" ht="19" customHeight="1" x14ac:dyDescent="0.2">
      <c r="A46" s="1"/>
      <c r="B46" s="62" t="s">
        <v>102</v>
      </c>
      <c r="C46" s="63">
        <v>180</v>
      </c>
      <c r="D46" s="64">
        <v>21</v>
      </c>
      <c r="E46" s="64">
        <v>7</v>
      </c>
      <c r="F46" s="65">
        <v>4</v>
      </c>
      <c r="G46" s="66">
        <v>84</v>
      </c>
      <c r="H46" s="67">
        <v>260</v>
      </c>
      <c r="I46" s="2"/>
      <c r="J46" s="1"/>
      <c r="K46" s="1"/>
      <c r="Q46" s="62" t="s">
        <v>60</v>
      </c>
    </row>
    <row r="47" spans="1:17" ht="19" customHeight="1" x14ac:dyDescent="0.2">
      <c r="A47" s="1"/>
      <c r="B47" s="62" t="s">
        <v>103</v>
      </c>
      <c r="C47" s="63">
        <v>311</v>
      </c>
      <c r="D47" s="64">
        <v>10.5</v>
      </c>
      <c r="E47" s="64">
        <v>8</v>
      </c>
      <c r="F47" s="65">
        <v>5.9</v>
      </c>
      <c r="G47" s="66">
        <v>42</v>
      </c>
      <c r="H47" s="67">
        <v>2</v>
      </c>
      <c r="I47" s="2"/>
      <c r="J47" s="1"/>
      <c r="K47" s="1"/>
      <c r="Q47" s="62" t="s">
        <v>61</v>
      </c>
    </row>
    <row r="48" spans="1:17" ht="19" customHeight="1" x14ac:dyDescent="0.2">
      <c r="A48" s="1"/>
      <c r="B48" s="62" t="s">
        <v>104</v>
      </c>
      <c r="C48" s="63">
        <v>72</v>
      </c>
      <c r="D48" s="64">
        <v>7.1</v>
      </c>
      <c r="E48" s="64">
        <v>1.2</v>
      </c>
      <c r="F48" s="65">
        <v>3.6</v>
      </c>
      <c r="G48" s="66">
        <v>28</v>
      </c>
      <c r="H48" s="67">
        <v>95</v>
      </c>
      <c r="I48" s="2"/>
      <c r="J48" s="1"/>
      <c r="K48" s="1"/>
      <c r="Q48" s="62" t="s">
        <v>59</v>
      </c>
    </row>
    <row r="49" spans="1:11" ht="19" customHeight="1" x14ac:dyDescent="0.2">
      <c r="A49" s="1"/>
      <c r="B49" s="62"/>
      <c r="C49" s="63"/>
      <c r="D49" s="64"/>
      <c r="E49" s="64"/>
      <c r="F49" s="65"/>
      <c r="G49" s="66"/>
      <c r="H49" s="67"/>
      <c r="I49" s="2"/>
      <c r="J49" s="1"/>
      <c r="K49" s="1"/>
    </row>
    <row r="50" spans="1:11" ht="19" customHeight="1" x14ac:dyDescent="0.2">
      <c r="A50" s="1"/>
      <c r="B50" s="62"/>
      <c r="C50" s="63"/>
      <c r="D50" s="64"/>
      <c r="E50" s="64"/>
      <c r="F50" s="65"/>
      <c r="G50" s="66"/>
      <c r="H50" s="67"/>
      <c r="I50" s="2"/>
      <c r="J50" s="1"/>
      <c r="K50" s="1"/>
    </row>
    <row r="51" spans="1:11" ht="19" customHeight="1" x14ac:dyDescent="0.2">
      <c r="A51" s="1"/>
      <c r="B51" s="62"/>
      <c r="C51" s="63"/>
      <c r="D51" s="64"/>
      <c r="E51" s="64"/>
      <c r="F51" s="65"/>
      <c r="G51" s="66"/>
      <c r="H51" s="67"/>
      <c r="I51" s="2"/>
      <c r="J51" s="1"/>
      <c r="K51" s="1"/>
    </row>
    <row r="52" spans="1:11" ht="19" customHeight="1" x14ac:dyDescent="0.2">
      <c r="A52" s="1"/>
      <c r="B52" s="62"/>
      <c r="C52" s="63"/>
      <c r="D52" s="64"/>
      <c r="E52" s="64"/>
      <c r="F52" s="65"/>
      <c r="G52" s="66"/>
      <c r="H52" s="67"/>
      <c r="I52" s="2"/>
      <c r="J52" s="1"/>
      <c r="K52" s="1"/>
    </row>
    <row r="53" spans="1:11" ht="19" customHeight="1" x14ac:dyDescent="0.2">
      <c r="A53" s="1"/>
      <c r="B53" s="62"/>
      <c r="C53" s="63"/>
      <c r="D53" s="64"/>
      <c r="E53" s="64"/>
      <c r="F53" s="65"/>
      <c r="G53" s="66"/>
      <c r="H53" s="67"/>
      <c r="I53" s="2"/>
      <c r="J53" s="1"/>
      <c r="K53" s="1"/>
    </row>
    <row r="54" spans="1:11" ht="19" customHeight="1" x14ac:dyDescent="0.2">
      <c r="A54" s="1"/>
      <c r="B54" s="62"/>
      <c r="C54" s="63"/>
      <c r="D54" s="64"/>
      <c r="E54" s="64"/>
      <c r="F54" s="65"/>
      <c r="G54" s="66"/>
      <c r="H54" s="67"/>
      <c r="I54" s="2"/>
      <c r="J54" s="1"/>
      <c r="K54" s="1"/>
    </row>
    <row r="55" spans="1:11" ht="19" customHeight="1" x14ac:dyDescent="0.2">
      <c r="A55" s="1"/>
      <c r="B55" s="62"/>
      <c r="C55" s="63"/>
      <c r="D55" s="64"/>
      <c r="E55" s="64"/>
      <c r="F55" s="65"/>
      <c r="G55" s="66"/>
      <c r="H55" s="67"/>
      <c r="I55" s="2"/>
      <c r="J55" s="1"/>
      <c r="K55" s="1"/>
    </row>
    <row r="56" spans="1:11" ht="19" customHeight="1" x14ac:dyDescent="0.2">
      <c r="A56" s="1"/>
      <c r="B56" s="62"/>
      <c r="C56" s="63"/>
      <c r="D56" s="64"/>
      <c r="E56" s="64"/>
      <c r="F56" s="65"/>
      <c r="G56" s="66"/>
      <c r="H56" s="67"/>
      <c r="I56" s="2"/>
      <c r="J56" s="1"/>
      <c r="K56" s="1"/>
    </row>
    <row r="57" spans="1:11" ht="19" customHeight="1" thickBot="1" x14ac:dyDescent="0.25">
      <c r="A57" s="1"/>
      <c r="B57" s="62"/>
      <c r="C57" s="63"/>
      <c r="D57" s="64"/>
      <c r="E57" s="64"/>
      <c r="F57" s="65"/>
      <c r="G57" s="66"/>
      <c r="H57" s="67"/>
      <c r="I57" s="2"/>
      <c r="J57" s="1"/>
      <c r="K57" s="1"/>
    </row>
    <row r="58" spans="1:11" ht="19" customHeight="1" thickBot="1" x14ac:dyDescent="0.25">
      <c r="A58" s="1"/>
      <c r="B58" s="7" t="s">
        <v>34</v>
      </c>
      <c r="C58" s="8">
        <f t="shared" ref="C58:H58" si="1">SUM(C34:C57)</f>
        <v>1148</v>
      </c>
      <c r="D58" s="9">
        <f t="shared" si="1"/>
        <v>54.4</v>
      </c>
      <c r="E58" s="9">
        <f t="shared" si="1"/>
        <v>41.400000000000006</v>
      </c>
      <c r="F58" s="16">
        <f t="shared" si="1"/>
        <v>24.800000000000004</v>
      </c>
      <c r="G58" s="24">
        <f t="shared" si="1"/>
        <v>218</v>
      </c>
      <c r="H58" s="23">
        <f t="shared" si="1"/>
        <v>392</v>
      </c>
      <c r="I58" s="2"/>
      <c r="J58" s="1"/>
      <c r="K58" s="1"/>
    </row>
    <row r="59" spans="1:11" ht="19" customHeight="1" x14ac:dyDescent="0.2">
      <c r="A59" s="1"/>
      <c r="B59" s="1"/>
      <c r="C59" s="14"/>
      <c r="D59" s="1"/>
      <c r="E59" s="1"/>
      <c r="F59" s="2"/>
      <c r="I59" s="2"/>
      <c r="J59" s="1"/>
      <c r="K59" s="1"/>
    </row>
    <row r="60" spans="1:11" ht="30" customHeight="1" thickBot="1" x14ac:dyDescent="0.35">
      <c r="A60" s="34"/>
      <c r="B60" s="35" t="s">
        <v>35</v>
      </c>
      <c r="C60" s="34"/>
      <c r="D60" s="34"/>
      <c r="E60" s="34"/>
      <c r="F60" s="36"/>
      <c r="G60" s="36"/>
      <c r="H60" s="36"/>
      <c r="I60" s="36"/>
      <c r="J60" s="34"/>
      <c r="K60" s="34"/>
    </row>
    <row r="61" spans="1:11" ht="19" customHeight="1" thickBot="1" x14ac:dyDescent="0.25">
      <c r="A61" s="1"/>
      <c r="B61" s="3" t="s">
        <v>31</v>
      </c>
      <c r="C61" s="4" t="s">
        <v>14</v>
      </c>
      <c r="D61" s="4" t="s">
        <v>15</v>
      </c>
      <c r="E61" s="4" t="s">
        <v>17</v>
      </c>
      <c r="F61" s="15" t="s">
        <v>18</v>
      </c>
      <c r="G61" s="26" t="s">
        <v>32</v>
      </c>
      <c r="H61" s="21" t="s">
        <v>33</v>
      </c>
      <c r="I61" s="2"/>
      <c r="K61" s="1"/>
    </row>
    <row r="62" spans="1:11" ht="19" customHeight="1" x14ac:dyDescent="0.2">
      <c r="A62" s="1"/>
      <c r="B62" s="62" t="s">
        <v>62</v>
      </c>
      <c r="C62" s="63">
        <v>25</v>
      </c>
      <c r="D62" s="64">
        <v>0.56000000000000005</v>
      </c>
      <c r="E62" s="64">
        <v>1.74</v>
      </c>
      <c r="F62" s="65">
        <v>0.12</v>
      </c>
      <c r="G62" s="66">
        <v>2.2000000000000002</v>
      </c>
      <c r="H62" s="67">
        <v>43</v>
      </c>
      <c r="I62" s="2"/>
      <c r="K62" s="1"/>
    </row>
    <row r="63" spans="1:11" ht="19" customHeight="1" x14ac:dyDescent="0.2">
      <c r="A63" s="1"/>
      <c r="B63" s="62" t="s">
        <v>63</v>
      </c>
      <c r="C63" s="63">
        <v>12</v>
      </c>
      <c r="D63" s="64">
        <v>0.59</v>
      </c>
      <c r="E63" s="64">
        <v>0.78</v>
      </c>
      <c r="F63" s="65">
        <v>0.13</v>
      </c>
      <c r="G63" s="66">
        <v>2.4</v>
      </c>
      <c r="H63" s="67">
        <v>3</v>
      </c>
      <c r="I63" s="2"/>
      <c r="K63" s="1"/>
    </row>
    <row r="64" spans="1:11" ht="19" customHeight="1" x14ac:dyDescent="0.2">
      <c r="A64" s="1"/>
      <c r="B64" s="62" t="s">
        <v>64</v>
      </c>
      <c r="C64" s="63">
        <v>5</v>
      </c>
      <c r="D64" s="64">
        <v>0.24</v>
      </c>
      <c r="E64" s="64">
        <v>0.46</v>
      </c>
      <c r="F64" s="65">
        <v>0.05</v>
      </c>
      <c r="G64" s="66">
        <v>1</v>
      </c>
      <c r="H64" s="67">
        <v>0.3</v>
      </c>
      <c r="I64" s="2"/>
      <c r="K64" s="1"/>
    </row>
    <row r="65" spans="1:11" ht="19" customHeight="1" x14ac:dyDescent="0.2">
      <c r="A65" s="1"/>
      <c r="B65" s="62" t="s">
        <v>65</v>
      </c>
      <c r="C65" s="63">
        <v>16</v>
      </c>
      <c r="D65" s="64">
        <v>0.43</v>
      </c>
      <c r="E65" s="64">
        <v>0.66</v>
      </c>
      <c r="F65" s="65">
        <v>0.04</v>
      </c>
      <c r="G65" s="66">
        <v>1.7</v>
      </c>
      <c r="H65" s="67">
        <v>2</v>
      </c>
      <c r="I65" s="2"/>
      <c r="K65" s="1"/>
    </row>
    <row r="66" spans="1:11" ht="19" customHeight="1" x14ac:dyDescent="0.2">
      <c r="A66" s="1"/>
      <c r="B66" s="62" t="s">
        <v>66</v>
      </c>
      <c r="C66" s="63">
        <v>6</v>
      </c>
      <c r="D66" s="64">
        <v>0.36</v>
      </c>
      <c r="E66" s="64">
        <v>0.51</v>
      </c>
      <c r="F66" s="65">
        <v>0.04</v>
      </c>
      <c r="G66" s="66">
        <v>1.4</v>
      </c>
      <c r="H66" s="67">
        <v>0.2</v>
      </c>
      <c r="I66" s="2"/>
      <c r="K66" s="1"/>
    </row>
    <row r="67" spans="1:11" ht="19" customHeight="1" x14ac:dyDescent="0.2">
      <c r="A67" s="1"/>
      <c r="B67" s="62" t="s">
        <v>67</v>
      </c>
      <c r="C67" s="63">
        <v>8</v>
      </c>
      <c r="D67" s="64">
        <v>0.36</v>
      </c>
      <c r="E67" s="64">
        <v>0.26</v>
      </c>
      <c r="F67" s="65">
        <v>0.05</v>
      </c>
      <c r="G67" s="66">
        <v>1.4</v>
      </c>
      <c r="H67" s="67">
        <v>1</v>
      </c>
      <c r="I67" s="2"/>
      <c r="K67" s="1"/>
    </row>
    <row r="68" spans="1:11" ht="19" customHeight="1" x14ac:dyDescent="0.2">
      <c r="A68" s="1"/>
      <c r="B68" s="62" t="s">
        <v>68</v>
      </c>
      <c r="C68" s="63">
        <v>11</v>
      </c>
      <c r="D68" s="64">
        <v>0.85</v>
      </c>
      <c r="E68" s="64">
        <v>2.02</v>
      </c>
      <c r="F68" s="65">
        <v>0.13</v>
      </c>
      <c r="G68" s="66">
        <v>3.4</v>
      </c>
      <c r="H68" s="67">
        <v>14</v>
      </c>
      <c r="I68" s="2"/>
      <c r="K68" s="1"/>
    </row>
    <row r="69" spans="1:11" ht="19" customHeight="1" x14ac:dyDescent="0.2">
      <c r="A69" s="1"/>
      <c r="B69" s="62" t="s">
        <v>69</v>
      </c>
      <c r="C69" s="63">
        <v>11</v>
      </c>
      <c r="D69" s="64">
        <v>0.69</v>
      </c>
      <c r="E69" s="64">
        <v>0.92</v>
      </c>
      <c r="F69" s="65">
        <v>0.08</v>
      </c>
      <c r="G69" s="66">
        <v>2.8</v>
      </c>
      <c r="H69" s="67">
        <v>8</v>
      </c>
      <c r="I69" s="2"/>
      <c r="K69" s="1"/>
    </row>
    <row r="70" spans="1:11" ht="19" customHeight="1" x14ac:dyDescent="0.2">
      <c r="A70" s="1"/>
      <c r="B70" s="62" t="s">
        <v>70</v>
      </c>
      <c r="C70" s="63">
        <v>29</v>
      </c>
      <c r="D70" s="64">
        <v>0.85</v>
      </c>
      <c r="E70" s="64">
        <v>0.59</v>
      </c>
      <c r="F70" s="65">
        <v>2.5</v>
      </c>
      <c r="G70" s="66">
        <v>3.4</v>
      </c>
      <c r="H70" s="67">
        <v>0.6</v>
      </c>
      <c r="I70" s="2"/>
      <c r="K70" s="1"/>
    </row>
    <row r="71" spans="1:11" ht="19" customHeight="1" x14ac:dyDescent="0.2">
      <c r="A71" s="1"/>
      <c r="B71" s="62" t="s">
        <v>71</v>
      </c>
      <c r="C71" s="63">
        <v>105</v>
      </c>
      <c r="D71" s="64">
        <v>2.4300000000000002</v>
      </c>
      <c r="E71" s="64">
        <v>1.07</v>
      </c>
      <c r="F71" s="65">
        <v>10.4</v>
      </c>
      <c r="G71" s="66">
        <v>9.6999999999999993</v>
      </c>
      <c r="H71" s="67">
        <v>0.3</v>
      </c>
      <c r="I71" s="2"/>
      <c r="J71" s="2"/>
      <c r="K71" s="2"/>
    </row>
    <row r="72" spans="1:11" ht="19" customHeight="1" x14ac:dyDescent="0.2">
      <c r="A72" s="1"/>
      <c r="B72" s="62" t="s">
        <v>72</v>
      </c>
      <c r="C72" s="63">
        <v>64</v>
      </c>
      <c r="D72" s="64">
        <v>2.33</v>
      </c>
      <c r="E72" s="64">
        <v>1.38</v>
      </c>
      <c r="F72" s="65">
        <v>5.49</v>
      </c>
      <c r="G72" s="66">
        <v>9.3000000000000007</v>
      </c>
      <c r="H72" s="67">
        <v>0.1</v>
      </c>
      <c r="I72" s="2"/>
      <c r="J72" s="2"/>
      <c r="K72" s="2"/>
    </row>
    <row r="73" spans="1:11" ht="19" customHeight="1" x14ac:dyDescent="0.2">
      <c r="A73" s="1"/>
      <c r="B73" s="62" t="s">
        <v>73</v>
      </c>
      <c r="C73" s="63">
        <v>55</v>
      </c>
      <c r="D73" s="64">
        <v>1.82</v>
      </c>
      <c r="E73" s="64">
        <v>0.33</v>
      </c>
      <c r="F73" s="65">
        <v>4.3899999999999997</v>
      </c>
      <c r="G73" s="66">
        <v>7.3</v>
      </c>
      <c r="H73" s="67">
        <v>1.2</v>
      </c>
      <c r="I73" s="2"/>
      <c r="J73" s="1"/>
      <c r="K73" s="1"/>
    </row>
    <row r="74" spans="1:11" ht="19" customHeight="1" x14ac:dyDescent="0.2">
      <c r="A74" s="1"/>
      <c r="B74" s="62" t="s">
        <v>74</v>
      </c>
      <c r="C74" s="63">
        <v>1</v>
      </c>
      <c r="D74" s="64">
        <v>0.16</v>
      </c>
      <c r="E74" s="64">
        <v>0.01</v>
      </c>
      <c r="F74" s="65">
        <v>0.01</v>
      </c>
      <c r="G74" s="66">
        <v>0.6</v>
      </c>
      <c r="H74" s="67">
        <v>1.3</v>
      </c>
      <c r="I74" s="2"/>
      <c r="J74" s="1"/>
      <c r="K74" s="1"/>
    </row>
    <row r="75" spans="1:11" ht="19" customHeight="1" x14ac:dyDescent="0.2">
      <c r="A75" s="1"/>
      <c r="B75" s="62" t="s">
        <v>75</v>
      </c>
      <c r="C75" s="63">
        <v>45</v>
      </c>
      <c r="D75" s="64">
        <v>0.48</v>
      </c>
      <c r="E75" s="64">
        <v>0</v>
      </c>
      <c r="F75" s="65">
        <v>4.03</v>
      </c>
      <c r="G75" s="66">
        <v>1.9</v>
      </c>
      <c r="H75" s="67">
        <v>228</v>
      </c>
      <c r="I75" s="2"/>
      <c r="J75" s="1"/>
      <c r="K75" s="1"/>
    </row>
    <row r="76" spans="1:11" ht="19" customHeight="1" x14ac:dyDescent="0.2">
      <c r="A76" s="1"/>
      <c r="B76" s="62"/>
      <c r="C76" s="63"/>
      <c r="D76" s="64"/>
      <c r="E76" s="64"/>
      <c r="F76" s="65"/>
      <c r="G76" s="66"/>
      <c r="H76" s="67"/>
      <c r="I76" s="2"/>
      <c r="J76" s="1"/>
      <c r="K76" s="1"/>
    </row>
    <row r="77" spans="1:11" ht="19" customHeight="1" x14ac:dyDescent="0.2">
      <c r="A77" s="1"/>
      <c r="B77" s="62"/>
      <c r="C77" s="63"/>
      <c r="D77" s="64"/>
      <c r="E77" s="64"/>
      <c r="F77" s="65"/>
      <c r="G77" s="66"/>
      <c r="H77" s="67"/>
      <c r="I77" s="2"/>
      <c r="J77" s="1"/>
      <c r="K77" s="1"/>
    </row>
    <row r="78" spans="1:11" ht="19" customHeight="1" x14ac:dyDescent="0.2">
      <c r="A78" s="1"/>
      <c r="B78" s="62"/>
      <c r="C78" s="63"/>
      <c r="D78" s="64"/>
      <c r="E78" s="64"/>
      <c r="F78" s="65"/>
      <c r="G78" s="66"/>
      <c r="H78" s="67"/>
      <c r="I78" s="2"/>
      <c r="J78" s="1"/>
      <c r="K78" s="1"/>
    </row>
    <row r="79" spans="1:11" ht="19" customHeight="1" x14ac:dyDescent="0.2">
      <c r="A79" s="1"/>
      <c r="B79" s="62"/>
      <c r="C79" s="63"/>
      <c r="D79" s="64"/>
      <c r="E79" s="64"/>
      <c r="F79" s="65"/>
      <c r="G79" s="66"/>
      <c r="H79" s="67"/>
      <c r="I79" s="2"/>
      <c r="J79" s="1"/>
      <c r="K79" s="1"/>
    </row>
    <row r="80" spans="1:11" ht="19" customHeight="1" x14ac:dyDescent="0.2">
      <c r="A80" s="1"/>
      <c r="B80" s="62"/>
      <c r="C80" s="63"/>
      <c r="D80" s="64"/>
      <c r="E80" s="64"/>
      <c r="F80" s="65"/>
      <c r="G80" s="66"/>
      <c r="H80" s="67"/>
      <c r="I80" s="2"/>
      <c r="J80" s="1"/>
      <c r="K80" s="1"/>
    </row>
    <row r="81" spans="1:11" ht="19" customHeight="1" x14ac:dyDescent="0.2">
      <c r="A81" s="1"/>
      <c r="B81" s="62"/>
      <c r="C81" s="63"/>
      <c r="D81" s="64"/>
      <c r="E81" s="64"/>
      <c r="F81" s="65"/>
      <c r="G81" s="66"/>
      <c r="H81" s="67"/>
      <c r="I81" s="2"/>
      <c r="J81" s="1"/>
      <c r="K81" s="1"/>
    </row>
    <row r="82" spans="1:11" ht="19" customHeight="1" x14ac:dyDescent="0.2">
      <c r="A82" s="1"/>
      <c r="B82" s="62"/>
      <c r="C82" s="63"/>
      <c r="D82" s="64"/>
      <c r="E82" s="64"/>
      <c r="F82" s="65"/>
      <c r="G82" s="66"/>
      <c r="H82" s="67"/>
      <c r="I82" s="2"/>
      <c r="J82" s="1"/>
      <c r="K82" s="1"/>
    </row>
    <row r="83" spans="1:11" ht="19" customHeight="1" x14ac:dyDescent="0.2">
      <c r="A83" s="1"/>
      <c r="B83" s="62"/>
      <c r="C83" s="63"/>
      <c r="D83" s="64"/>
      <c r="E83" s="64"/>
      <c r="F83" s="65"/>
      <c r="G83" s="66"/>
      <c r="H83" s="67"/>
      <c r="I83" s="2"/>
      <c r="J83" s="1"/>
      <c r="K83" s="1"/>
    </row>
    <row r="84" spans="1:11" ht="19" customHeight="1" x14ac:dyDescent="0.2">
      <c r="A84" s="1"/>
      <c r="B84" s="62"/>
      <c r="C84" s="63"/>
      <c r="D84" s="64"/>
      <c r="E84" s="64"/>
      <c r="F84" s="65"/>
      <c r="G84" s="66"/>
      <c r="H84" s="67"/>
      <c r="I84" s="2"/>
      <c r="J84" s="1"/>
      <c r="K84" s="1"/>
    </row>
    <row r="85" spans="1:11" ht="19" customHeight="1" thickBot="1" x14ac:dyDescent="0.25">
      <c r="A85" s="1"/>
      <c r="B85" s="62"/>
      <c r="C85" s="63"/>
      <c r="D85" s="64"/>
      <c r="E85" s="64"/>
      <c r="F85" s="65"/>
      <c r="G85" s="66"/>
      <c r="H85" s="67"/>
      <c r="I85" s="2"/>
      <c r="J85" s="1"/>
      <c r="K85" s="1"/>
    </row>
    <row r="86" spans="1:11" ht="19" customHeight="1" thickBot="1" x14ac:dyDescent="0.25">
      <c r="A86" s="1"/>
      <c r="B86" s="7" t="s">
        <v>34</v>
      </c>
      <c r="C86" s="8">
        <f t="shared" ref="C86:H86" si="2">SUM(C62:C85)</f>
        <v>393</v>
      </c>
      <c r="D86" s="9">
        <f t="shared" si="2"/>
        <v>12.15</v>
      </c>
      <c r="E86" s="9">
        <f t="shared" si="2"/>
        <v>10.73</v>
      </c>
      <c r="F86" s="16">
        <f t="shared" si="2"/>
        <v>27.460000000000004</v>
      </c>
      <c r="G86" s="24">
        <f t="shared" si="2"/>
        <v>48.5</v>
      </c>
      <c r="H86" s="23">
        <f t="shared" si="2"/>
        <v>303</v>
      </c>
      <c r="I86" s="2"/>
      <c r="J86" s="1"/>
      <c r="K86" s="1"/>
    </row>
    <row r="87" spans="1:11" ht="19" customHeight="1" x14ac:dyDescent="0.2">
      <c r="A87" s="1"/>
      <c r="B87" s="1"/>
      <c r="C87" s="12"/>
      <c r="D87" s="1"/>
      <c r="E87" s="1"/>
      <c r="F87" s="2"/>
      <c r="G87" s="2"/>
      <c r="H87" s="2"/>
      <c r="I87" s="2"/>
      <c r="J87" s="1"/>
      <c r="K87" s="1"/>
    </row>
    <row r="88" spans="1:11" ht="30" customHeight="1" thickBot="1" x14ac:dyDescent="0.35">
      <c r="A88" s="34"/>
      <c r="B88" s="35" t="s">
        <v>36</v>
      </c>
      <c r="C88" s="34"/>
      <c r="D88" s="34"/>
      <c r="E88" s="34"/>
      <c r="F88" s="36"/>
      <c r="G88" s="36"/>
      <c r="H88" s="36"/>
      <c r="I88" s="36"/>
      <c r="J88" s="34"/>
      <c r="K88" s="34"/>
    </row>
    <row r="89" spans="1:11" ht="19" customHeight="1" thickBot="1" x14ac:dyDescent="0.25">
      <c r="A89" s="1"/>
      <c r="B89" s="3" t="s">
        <v>31</v>
      </c>
      <c r="C89" s="4" t="s">
        <v>14</v>
      </c>
      <c r="D89" s="4" t="s">
        <v>15</v>
      </c>
      <c r="E89" s="4" t="s">
        <v>17</v>
      </c>
      <c r="F89" s="15" t="s">
        <v>18</v>
      </c>
      <c r="G89" s="26" t="s">
        <v>32</v>
      </c>
      <c r="H89" s="21" t="s">
        <v>33</v>
      </c>
      <c r="I89" s="2"/>
      <c r="J89" s="1"/>
      <c r="K89" s="1"/>
    </row>
    <row r="90" spans="1:11" ht="19" customHeight="1" x14ac:dyDescent="0.2">
      <c r="A90" s="1"/>
      <c r="B90" s="62" t="s">
        <v>76</v>
      </c>
      <c r="C90" s="63">
        <v>134</v>
      </c>
      <c r="D90" s="64">
        <v>14</v>
      </c>
      <c r="E90" s="64">
        <v>1.4</v>
      </c>
      <c r="F90" s="65">
        <v>7.8</v>
      </c>
      <c r="G90" s="66">
        <v>56</v>
      </c>
      <c r="H90" s="67">
        <v>14</v>
      </c>
      <c r="I90" s="2"/>
      <c r="J90" s="1"/>
      <c r="K90" s="1"/>
    </row>
    <row r="91" spans="1:11" ht="19" customHeight="1" x14ac:dyDescent="0.2">
      <c r="A91" s="1"/>
      <c r="B91" s="62" t="s">
        <v>77</v>
      </c>
      <c r="C91" s="63">
        <v>36</v>
      </c>
      <c r="D91" s="64">
        <v>0.75</v>
      </c>
      <c r="E91" s="64">
        <v>0.55000000000000004</v>
      </c>
      <c r="F91" s="65">
        <v>0.3</v>
      </c>
      <c r="G91" s="66">
        <v>5</v>
      </c>
      <c r="H91" s="67">
        <v>1</v>
      </c>
      <c r="I91" s="2"/>
      <c r="J91" s="1"/>
      <c r="K91" s="6"/>
    </row>
    <row r="92" spans="1:11" ht="19" customHeight="1" x14ac:dyDescent="0.2">
      <c r="A92" s="1"/>
      <c r="B92" s="62" t="s">
        <v>78</v>
      </c>
      <c r="C92" s="63">
        <v>39</v>
      </c>
      <c r="D92" s="64">
        <v>2.4</v>
      </c>
      <c r="E92" s="64">
        <v>2.2000000000000002</v>
      </c>
      <c r="F92" s="65">
        <v>0.1</v>
      </c>
      <c r="G92" s="66">
        <v>4</v>
      </c>
      <c r="H92" s="67">
        <v>1</v>
      </c>
      <c r="I92" s="2"/>
      <c r="J92" s="1"/>
      <c r="K92" s="1"/>
    </row>
    <row r="93" spans="1:11" ht="19" customHeight="1" x14ac:dyDescent="0.2">
      <c r="A93" s="1"/>
      <c r="B93" s="62" t="s">
        <v>79</v>
      </c>
      <c r="C93" s="63">
        <v>38</v>
      </c>
      <c r="D93" s="64">
        <v>2.2000000000000002</v>
      </c>
      <c r="E93" s="64">
        <v>2.1</v>
      </c>
      <c r="F93" s="65">
        <v>0.1</v>
      </c>
      <c r="G93" s="66">
        <v>4</v>
      </c>
      <c r="H93" s="67">
        <v>1</v>
      </c>
      <c r="I93" s="2"/>
      <c r="J93" s="1"/>
      <c r="K93" s="1"/>
    </row>
    <row r="94" spans="1:11" ht="19" customHeight="1" x14ac:dyDescent="0.2">
      <c r="A94" s="1"/>
      <c r="B94" s="62" t="s">
        <v>80</v>
      </c>
      <c r="C94" s="63">
        <v>26</v>
      </c>
      <c r="D94" s="64">
        <v>1.9</v>
      </c>
      <c r="E94" s="64">
        <v>1.2</v>
      </c>
      <c r="F94" s="65">
        <v>0.1</v>
      </c>
      <c r="G94" s="66">
        <v>4</v>
      </c>
      <c r="H94" s="67">
        <v>1</v>
      </c>
      <c r="I94" s="2"/>
      <c r="J94" s="1"/>
      <c r="K94" s="1"/>
    </row>
    <row r="95" spans="1:11" ht="19" customHeight="1" x14ac:dyDescent="0.2">
      <c r="A95" s="1"/>
      <c r="B95" s="62" t="s">
        <v>81</v>
      </c>
      <c r="C95" s="63">
        <v>5</v>
      </c>
      <c r="D95" s="64">
        <v>0.5</v>
      </c>
      <c r="E95" s="64">
        <v>0.3</v>
      </c>
      <c r="F95" s="65">
        <v>0.1</v>
      </c>
      <c r="G95" s="66">
        <v>2</v>
      </c>
      <c r="H95" s="67">
        <v>40</v>
      </c>
      <c r="I95" s="2"/>
      <c r="J95" s="1"/>
      <c r="K95" s="1"/>
    </row>
    <row r="96" spans="1:11" ht="19" customHeight="1" x14ac:dyDescent="0.2">
      <c r="A96" s="1"/>
      <c r="B96" s="62" t="s">
        <v>82</v>
      </c>
      <c r="C96" s="63">
        <v>80</v>
      </c>
      <c r="D96" s="64">
        <v>1</v>
      </c>
      <c r="E96" s="64">
        <v>3.4</v>
      </c>
      <c r="F96" s="65">
        <v>7.4</v>
      </c>
      <c r="G96" s="66">
        <v>3</v>
      </c>
      <c r="H96" s="67">
        <v>3</v>
      </c>
      <c r="I96" s="2"/>
      <c r="J96" s="1"/>
      <c r="K96" s="1"/>
    </row>
    <row r="97" spans="1:11" ht="19" customHeight="1" x14ac:dyDescent="0.2">
      <c r="A97" s="1"/>
      <c r="B97" s="62" t="s">
        <v>83</v>
      </c>
      <c r="C97" s="63">
        <v>4</v>
      </c>
      <c r="D97" s="64">
        <v>0.6</v>
      </c>
      <c r="E97" s="64">
        <v>0.3</v>
      </c>
      <c r="F97" s="65">
        <v>0.05</v>
      </c>
      <c r="G97" s="66">
        <v>3</v>
      </c>
      <c r="H97" s="67">
        <v>2</v>
      </c>
      <c r="I97" s="2"/>
      <c r="J97" s="1"/>
      <c r="K97" s="1"/>
    </row>
    <row r="98" spans="1:11" ht="19" customHeight="1" x14ac:dyDescent="0.2">
      <c r="A98" s="1"/>
      <c r="B98" s="62" t="s">
        <v>84</v>
      </c>
      <c r="C98" s="63">
        <v>14</v>
      </c>
      <c r="D98" s="64">
        <v>0.35</v>
      </c>
      <c r="E98" s="64">
        <v>0.5</v>
      </c>
      <c r="F98" s="65">
        <v>0.05</v>
      </c>
      <c r="G98" s="66">
        <v>1</v>
      </c>
      <c r="H98" s="67">
        <v>1</v>
      </c>
      <c r="I98" s="2"/>
      <c r="J98" s="1"/>
      <c r="K98" s="1"/>
    </row>
    <row r="99" spans="1:11" ht="19" customHeight="1" x14ac:dyDescent="0.2">
      <c r="A99" s="1"/>
      <c r="B99" s="62" t="s">
        <v>85</v>
      </c>
      <c r="C99" s="63">
        <v>70</v>
      </c>
      <c r="D99" s="64">
        <v>6</v>
      </c>
      <c r="E99" s="64">
        <v>2.5</v>
      </c>
      <c r="F99" s="65">
        <v>3.2</v>
      </c>
      <c r="G99" s="66">
        <v>20</v>
      </c>
      <c r="H99" s="67">
        <v>4</v>
      </c>
      <c r="I99" s="2"/>
      <c r="J99" s="1"/>
      <c r="K99" s="1"/>
    </row>
    <row r="100" spans="1:11" ht="19" customHeight="1" x14ac:dyDescent="0.2">
      <c r="A100" s="1"/>
      <c r="B100" s="62" t="s">
        <v>86</v>
      </c>
      <c r="C100" s="63">
        <v>95</v>
      </c>
      <c r="D100" s="64">
        <v>7.5</v>
      </c>
      <c r="E100" s="64">
        <v>6</v>
      </c>
      <c r="F100" s="65">
        <v>0.4</v>
      </c>
      <c r="G100" s="66">
        <v>26</v>
      </c>
      <c r="H100" s="67">
        <v>7</v>
      </c>
      <c r="I100" s="2"/>
      <c r="J100" s="1"/>
      <c r="K100" s="1"/>
    </row>
    <row r="101" spans="1:11" ht="19" customHeight="1" x14ac:dyDescent="0.2">
      <c r="A101" s="1"/>
      <c r="B101" s="62"/>
      <c r="C101" s="63"/>
      <c r="D101" s="64"/>
      <c r="E101" s="64"/>
      <c r="F101" s="65"/>
      <c r="G101" s="66"/>
      <c r="H101" s="67"/>
      <c r="I101" s="2"/>
      <c r="J101" s="1"/>
      <c r="K101" s="1"/>
    </row>
    <row r="102" spans="1:11" ht="19" customHeight="1" x14ac:dyDescent="0.2">
      <c r="A102" s="1"/>
      <c r="B102" s="62"/>
      <c r="C102" s="63"/>
      <c r="D102" s="64"/>
      <c r="E102" s="64"/>
      <c r="F102" s="65"/>
      <c r="G102" s="66"/>
      <c r="H102" s="67"/>
      <c r="I102" s="2"/>
      <c r="J102" s="1"/>
      <c r="K102" s="1"/>
    </row>
    <row r="103" spans="1:11" ht="19" customHeight="1" x14ac:dyDescent="0.2">
      <c r="A103" s="1"/>
      <c r="B103" s="62"/>
      <c r="C103" s="63"/>
      <c r="D103" s="64"/>
      <c r="E103" s="64"/>
      <c r="F103" s="65"/>
      <c r="G103" s="66"/>
      <c r="H103" s="67"/>
      <c r="I103" s="2"/>
      <c r="J103" s="1"/>
      <c r="K103" s="1"/>
    </row>
    <row r="104" spans="1:11" ht="19" customHeight="1" x14ac:dyDescent="0.2">
      <c r="A104" s="1"/>
      <c r="B104" s="62"/>
      <c r="C104" s="63"/>
      <c r="D104" s="64"/>
      <c r="E104" s="64"/>
      <c r="F104" s="65"/>
      <c r="G104" s="66"/>
      <c r="H104" s="67"/>
      <c r="I104" s="2"/>
      <c r="J104" s="1"/>
      <c r="K104" s="1"/>
    </row>
    <row r="105" spans="1:11" ht="19" customHeight="1" x14ac:dyDescent="0.2">
      <c r="A105" s="1"/>
      <c r="B105" s="62"/>
      <c r="C105" s="63"/>
      <c r="D105" s="64"/>
      <c r="E105" s="64"/>
      <c r="F105" s="65"/>
      <c r="G105" s="66"/>
      <c r="H105" s="67"/>
      <c r="I105" s="2"/>
      <c r="J105" s="1"/>
      <c r="K105" s="1"/>
    </row>
    <row r="106" spans="1:11" ht="19" customHeight="1" x14ac:dyDescent="0.2">
      <c r="A106" s="1"/>
      <c r="B106" s="62"/>
      <c r="C106" s="63"/>
      <c r="D106" s="64"/>
      <c r="E106" s="64"/>
      <c r="F106" s="65"/>
      <c r="G106" s="66"/>
      <c r="H106" s="67"/>
      <c r="I106" s="2"/>
      <c r="J106" s="1"/>
      <c r="K106" s="1"/>
    </row>
    <row r="107" spans="1:11" ht="19" customHeight="1" x14ac:dyDescent="0.2">
      <c r="A107" s="1"/>
      <c r="B107" s="62"/>
      <c r="C107" s="63"/>
      <c r="D107" s="64"/>
      <c r="E107" s="64"/>
      <c r="F107" s="65"/>
      <c r="G107" s="66"/>
      <c r="H107" s="67"/>
      <c r="I107" s="2"/>
      <c r="J107" s="1"/>
      <c r="K107" s="1"/>
    </row>
    <row r="108" spans="1:11" ht="19" customHeight="1" x14ac:dyDescent="0.2">
      <c r="A108" s="1"/>
      <c r="B108" s="62"/>
      <c r="C108" s="63"/>
      <c r="D108" s="64"/>
      <c r="E108" s="64"/>
      <c r="F108" s="65"/>
      <c r="G108" s="66"/>
      <c r="H108" s="67"/>
      <c r="I108" s="2"/>
      <c r="J108" s="1"/>
      <c r="K108" s="1"/>
    </row>
    <row r="109" spans="1:11" ht="19" customHeight="1" x14ac:dyDescent="0.2">
      <c r="A109" s="1"/>
      <c r="B109" s="62"/>
      <c r="C109" s="63"/>
      <c r="D109" s="64"/>
      <c r="E109" s="64"/>
      <c r="F109" s="65"/>
      <c r="G109" s="66"/>
      <c r="H109" s="67"/>
      <c r="I109" s="2"/>
      <c r="J109" s="1"/>
      <c r="K109" s="1"/>
    </row>
    <row r="110" spans="1:11" ht="19" customHeight="1" x14ac:dyDescent="0.2">
      <c r="A110" s="1"/>
      <c r="B110" s="62"/>
      <c r="C110" s="63"/>
      <c r="D110" s="64"/>
      <c r="E110" s="64"/>
      <c r="F110" s="65"/>
      <c r="G110" s="66"/>
      <c r="H110" s="67"/>
      <c r="I110" s="2"/>
      <c r="J110" s="1"/>
      <c r="K110" s="1"/>
    </row>
    <row r="111" spans="1:11" ht="19" customHeight="1" x14ac:dyDescent="0.2">
      <c r="A111" s="1"/>
      <c r="B111" s="62"/>
      <c r="C111" s="63"/>
      <c r="D111" s="64"/>
      <c r="E111" s="64"/>
      <c r="F111" s="65"/>
      <c r="G111" s="66"/>
      <c r="H111" s="67"/>
      <c r="I111" s="2"/>
      <c r="J111" s="1"/>
      <c r="K111" s="1"/>
    </row>
    <row r="112" spans="1:11" ht="19" customHeight="1" x14ac:dyDescent="0.2">
      <c r="A112" s="1"/>
      <c r="B112" s="62"/>
      <c r="C112" s="63"/>
      <c r="D112" s="64"/>
      <c r="E112" s="64"/>
      <c r="F112" s="65"/>
      <c r="G112" s="66"/>
      <c r="H112" s="67"/>
      <c r="I112" s="2"/>
      <c r="J112" s="1"/>
      <c r="K112" s="1"/>
    </row>
    <row r="113" spans="1:11" ht="19" customHeight="1" thickBot="1" x14ac:dyDescent="0.25">
      <c r="A113" s="1"/>
      <c r="B113" s="62"/>
      <c r="C113" s="63"/>
      <c r="D113" s="64"/>
      <c r="E113" s="64"/>
      <c r="F113" s="65"/>
      <c r="G113" s="66"/>
      <c r="H113" s="67"/>
      <c r="I113" s="2"/>
      <c r="J113" s="1"/>
      <c r="K113" s="1"/>
    </row>
    <row r="114" spans="1:11" ht="19" customHeight="1" thickBot="1" x14ac:dyDescent="0.25">
      <c r="A114" s="1"/>
      <c r="B114" s="7" t="s">
        <v>34</v>
      </c>
      <c r="C114" s="8">
        <f t="shared" ref="C114:H114" si="3">SUM(C90:C113)</f>
        <v>541</v>
      </c>
      <c r="D114" s="9">
        <f t="shared" si="3"/>
        <v>37.200000000000003</v>
      </c>
      <c r="E114" s="9">
        <f t="shared" si="3"/>
        <v>20.450000000000003</v>
      </c>
      <c r="F114" s="16">
        <f t="shared" si="3"/>
        <v>19.599999999999998</v>
      </c>
      <c r="G114" s="22">
        <f t="shared" si="3"/>
        <v>128</v>
      </c>
      <c r="H114" s="23">
        <f t="shared" si="3"/>
        <v>75</v>
      </c>
      <c r="I114" s="2"/>
      <c r="J114" s="1"/>
      <c r="K114" s="1"/>
    </row>
    <row r="115" spans="1:11" ht="19" customHeight="1" x14ac:dyDescent="0.2">
      <c r="A115" s="1"/>
      <c r="C115" s="12"/>
      <c r="G115" s="2"/>
      <c r="H115" s="2"/>
      <c r="I115" s="2"/>
      <c r="J115" s="1"/>
      <c r="K115" s="1"/>
    </row>
    <row r="116" spans="1:11" ht="30" customHeight="1" thickBot="1" x14ac:dyDescent="0.35">
      <c r="A116" s="34"/>
      <c r="B116" s="35" t="s">
        <v>37</v>
      </c>
      <c r="C116" s="34"/>
      <c r="D116" s="34"/>
      <c r="E116" s="34"/>
      <c r="F116" s="36"/>
      <c r="G116" s="36"/>
      <c r="H116" s="36"/>
      <c r="I116" s="36"/>
      <c r="J116" s="34"/>
      <c r="K116" s="34"/>
    </row>
    <row r="117" spans="1:11" ht="19" customHeight="1" thickBot="1" x14ac:dyDescent="0.25">
      <c r="A117" s="1"/>
      <c r="B117" s="3" t="s">
        <v>31</v>
      </c>
      <c r="C117" s="4" t="s">
        <v>14</v>
      </c>
      <c r="D117" s="4" t="s">
        <v>15</v>
      </c>
      <c r="E117" s="4" t="s">
        <v>17</v>
      </c>
      <c r="F117" s="15" t="s">
        <v>18</v>
      </c>
      <c r="G117" s="26" t="s">
        <v>32</v>
      </c>
      <c r="H117" s="21" t="s">
        <v>33</v>
      </c>
      <c r="I117" s="2"/>
      <c r="J117" s="1"/>
      <c r="K117" s="1"/>
    </row>
    <row r="118" spans="1:11" ht="19" customHeight="1" x14ac:dyDescent="0.2">
      <c r="A118" s="1"/>
      <c r="B118" s="62" t="s">
        <v>87</v>
      </c>
      <c r="C118" s="68">
        <v>52</v>
      </c>
      <c r="D118" s="64">
        <v>1.8</v>
      </c>
      <c r="E118" s="64">
        <v>0.3</v>
      </c>
      <c r="F118" s="65">
        <v>4.2</v>
      </c>
      <c r="G118" s="66">
        <v>7.2</v>
      </c>
      <c r="H118" s="67">
        <v>1</v>
      </c>
      <c r="I118" s="2"/>
      <c r="J118" s="1"/>
      <c r="K118" s="1"/>
    </row>
    <row r="119" spans="1:11" ht="19" customHeight="1" x14ac:dyDescent="0.2">
      <c r="A119" s="1"/>
      <c r="B119" s="62" t="s">
        <v>88</v>
      </c>
      <c r="C119" s="63">
        <v>8</v>
      </c>
      <c r="D119" s="64">
        <v>1.1000000000000001</v>
      </c>
      <c r="E119" s="64">
        <v>0.3</v>
      </c>
      <c r="F119" s="65">
        <v>0.1</v>
      </c>
      <c r="G119" s="66">
        <v>4.4000000000000004</v>
      </c>
      <c r="H119" s="67">
        <v>5</v>
      </c>
      <c r="I119" s="2"/>
      <c r="J119" s="1"/>
      <c r="K119" s="6"/>
    </row>
    <row r="120" spans="1:11" ht="19" customHeight="1" x14ac:dyDescent="0.2">
      <c r="A120" s="1"/>
      <c r="B120" s="62" t="s">
        <v>89</v>
      </c>
      <c r="C120" s="63">
        <v>0</v>
      </c>
      <c r="D120" s="64">
        <v>0</v>
      </c>
      <c r="E120" s="64">
        <v>0</v>
      </c>
      <c r="F120" s="65">
        <v>0</v>
      </c>
      <c r="G120" s="66">
        <v>0</v>
      </c>
      <c r="H120" s="67">
        <v>0</v>
      </c>
      <c r="I120" s="2"/>
      <c r="J120" s="1"/>
      <c r="K120" s="1"/>
    </row>
    <row r="121" spans="1:11" ht="19" customHeight="1" x14ac:dyDescent="0.2">
      <c r="A121" s="1"/>
      <c r="B121" s="62"/>
      <c r="C121" s="63"/>
      <c r="D121" s="64"/>
      <c r="E121" s="64"/>
      <c r="F121" s="65"/>
      <c r="G121" s="66"/>
      <c r="H121" s="67"/>
      <c r="I121" s="2"/>
      <c r="J121" s="1"/>
      <c r="K121" s="1"/>
    </row>
    <row r="122" spans="1:11" ht="19" customHeight="1" x14ac:dyDescent="0.2">
      <c r="A122" s="1"/>
      <c r="B122" s="62"/>
      <c r="C122" s="63"/>
      <c r="D122" s="64"/>
      <c r="E122" s="64"/>
      <c r="F122" s="65"/>
      <c r="G122" s="66"/>
      <c r="H122" s="67"/>
      <c r="I122" s="2"/>
      <c r="J122" s="1"/>
      <c r="K122" s="1"/>
    </row>
    <row r="123" spans="1:11" ht="19" customHeight="1" x14ac:dyDescent="0.2">
      <c r="A123" s="1"/>
      <c r="B123" s="62"/>
      <c r="C123" s="63"/>
      <c r="D123" s="64"/>
      <c r="E123" s="64"/>
      <c r="F123" s="65"/>
      <c r="G123" s="66"/>
      <c r="H123" s="67"/>
      <c r="I123" s="2"/>
      <c r="J123" s="1"/>
      <c r="K123" s="1"/>
    </row>
    <row r="124" spans="1:11" ht="19" customHeight="1" x14ac:dyDescent="0.2">
      <c r="A124" s="1"/>
      <c r="B124" s="62"/>
      <c r="C124" s="63"/>
      <c r="D124" s="64"/>
      <c r="E124" s="64"/>
      <c r="F124" s="65"/>
      <c r="G124" s="66"/>
      <c r="H124" s="67"/>
      <c r="I124" s="2"/>
      <c r="J124" s="1"/>
      <c r="K124" s="1"/>
    </row>
    <row r="125" spans="1:11" ht="19" customHeight="1" x14ac:dyDescent="0.2">
      <c r="A125" s="1"/>
      <c r="B125" s="62"/>
      <c r="C125" s="63"/>
      <c r="D125" s="64"/>
      <c r="E125" s="64"/>
      <c r="F125" s="65"/>
      <c r="G125" s="66"/>
      <c r="H125" s="67"/>
      <c r="I125" s="2"/>
      <c r="J125" s="1"/>
      <c r="K125" s="1"/>
    </row>
    <row r="126" spans="1:11" ht="19" customHeight="1" x14ac:dyDescent="0.2">
      <c r="A126" s="1"/>
      <c r="B126" s="62"/>
      <c r="C126" s="63"/>
      <c r="D126" s="64"/>
      <c r="E126" s="64"/>
      <c r="F126" s="65"/>
      <c r="G126" s="66"/>
      <c r="H126" s="67"/>
      <c r="I126" s="2"/>
      <c r="J126" s="1"/>
      <c r="K126" s="1"/>
    </row>
    <row r="127" spans="1:11" ht="19" customHeight="1" x14ac:dyDescent="0.2">
      <c r="A127" s="1"/>
      <c r="B127" s="62"/>
      <c r="C127" s="63"/>
      <c r="D127" s="64"/>
      <c r="E127" s="64"/>
      <c r="F127" s="65"/>
      <c r="G127" s="66"/>
      <c r="H127" s="67"/>
      <c r="I127" s="2"/>
      <c r="J127" s="1"/>
      <c r="K127" s="1"/>
    </row>
    <row r="128" spans="1:11" ht="19" customHeight="1" x14ac:dyDescent="0.2">
      <c r="A128" s="1"/>
      <c r="B128" s="62"/>
      <c r="C128" s="63"/>
      <c r="D128" s="64"/>
      <c r="E128" s="64"/>
      <c r="F128" s="65"/>
      <c r="G128" s="66"/>
      <c r="H128" s="67"/>
      <c r="I128" s="2"/>
      <c r="J128" s="1"/>
      <c r="K128" s="1"/>
    </row>
    <row r="129" spans="1:11" ht="19" customHeight="1" x14ac:dyDescent="0.2">
      <c r="A129" s="1"/>
      <c r="B129" s="62"/>
      <c r="C129" s="63"/>
      <c r="D129" s="64"/>
      <c r="E129" s="64"/>
      <c r="F129" s="65"/>
      <c r="G129" s="66"/>
      <c r="H129" s="67"/>
      <c r="I129" s="2"/>
      <c r="J129" s="1"/>
      <c r="K129" s="1"/>
    </row>
    <row r="130" spans="1:11" ht="19" customHeight="1" x14ac:dyDescent="0.2">
      <c r="A130" s="1"/>
      <c r="B130" s="62"/>
      <c r="C130" s="63"/>
      <c r="D130" s="64"/>
      <c r="E130" s="64"/>
      <c r="F130" s="65"/>
      <c r="G130" s="66"/>
      <c r="H130" s="67"/>
      <c r="I130" s="2"/>
      <c r="J130" s="1"/>
      <c r="K130" s="1"/>
    </row>
    <row r="131" spans="1:11" ht="19" customHeight="1" x14ac:dyDescent="0.2">
      <c r="A131" s="1"/>
      <c r="B131" s="62"/>
      <c r="C131" s="63"/>
      <c r="D131" s="64"/>
      <c r="E131" s="64"/>
      <c r="F131" s="65"/>
      <c r="G131" s="66"/>
      <c r="H131" s="67"/>
      <c r="I131" s="2"/>
      <c r="J131" s="1"/>
      <c r="K131" s="1"/>
    </row>
    <row r="132" spans="1:11" ht="19" customHeight="1" x14ac:dyDescent="0.2">
      <c r="A132" s="1"/>
      <c r="B132" s="62"/>
      <c r="C132" s="63"/>
      <c r="D132" s="64"/>
      <c r="E132" s="64"/>
      <c r="F132" s="65"/>
      <c r="G132" s="66"/>
      <c r="H132" s="67"/>
      <c r="I132" s="2"/>
      <c r="J132" s="1"/>
      <c r="K132" s="1"/>
    </row>
    <row r="133" spans="1:11" ht="19" customHeight="1" x14ac:dyDescent="0.2">
      <c r="A133" s="1"/>
      <c r="B133" s="62"/>
      <c r="C133" s="63"/>
      <c r="D133" s="64"/>
      <c r="E133" s="64"/>
      <c r="F133" s="65"/>
      <c r="G133" s="66"/>
      <c r="H133" s="67"/>
      <c r="I133" s="2"/>
      <c r="J133" s="1"/>
      <c r="K133" s="1"/>
    </row>
    <row r="134" spans="1:11" ht="19" customHeight="1" x14ac:dyDescent="0.2">
      <c r="A134" s="1"/>
      <c r="B134" s="62"/>
      <c r="C134" s="63"/>
      <c r="D134" s="64"/>
      <c r="E134" s="64"/>
      <c r="F134" s="65"/>
      <c r="G134" s="66"/>
      <c r="H134" s="67"/>
      <c r="I134" s="2"/>
      <c r="J134" s="1"/>
      <c r="K134" s="1"/>
    </row>
    <row r="135" spans="1:11" ht="19" customHeight="1" x14ac:dyDescent="0.2">
      <c r="A135" s="1"/>
      <c r="B135" s="62"/>
      <c r="C135" s="63"/>
      <c r="D135" s="64"/>
      <c r="E135" s="64"/>
      <c r="F135" s="65"/>
      <c r="G135" s="66"/>
      <c r="H135" s="67"/>
      <c r="I135" s="2"/>
      <c r="J135" s="1"/>
      <c r="K135" s="1"/>
    </row>
    <row r="136" spans="1:11" ht="19" customHeight="1" x14ac:dyDescent="0.2">
      <c r="A136" s="1"/>
      <c r="B136" s="62"/>
      <c r="C136" s="63"/>
      <c r="D136" s="64"/>
      <c r="E136" s="64"/>
      <c r="F136" s="65"/>
      <c r="G136" s="66"/>
      <c r="H136" s="67"/>
      <c r="I136" s="2"/>
      <c r="J136" s="1"/>
      <c r="K136" s="1"/>
    </row>
    <row r="137" spans="1:11" ht="19" customHeight="1" x14ac:dyDescent="0.2">
      <c r="A137" s="1"/>
      <c r="B137" s="62"/>
      <c r="C137" s="63"/>
      <c r="D137" s="64"/>
      <c r="E137" s="64"/>
      <c r="F137" s="65"/>
      <c r="G137" s="66"/>
      <c r="H137" s="67"/>
      <c r="I137" s="2"/>
      <c r="J137" s="1"/>
      <c r="K137" s="1"/>
    </row>
    <row r="138" spans="1:11" ht="19" customHeight="1" x14ac:dyDescent="0.2">
      <c r="A138" s="1"/>
      <c r="B138" s="62"/>
      <c r="C138" s="63"/>
      <c r="D138" s="64"/>
      <c r="E138" s="64"/>
      <c r="F138" s="65"/>
      <c r="G138" s="66"/>
      <c r="H138" s="67"/>
      <c r="I138" s="2"/>
      <c r="J138" s="1"/>
      <c r="K138" s="1"/>
    </row>
    <row r="139" spans="1:11" ht="19" customHeight="1" x14ac:dyDescent="0.2">
      <c r="A139" s="1"/>
      <c r="B139" s="62"/>
      <c r="C139" s="63"/>
      <c r="D139" s="64"/>
      <c r="E139" s="64"/>
      <c r="F139" s="65"/>
      <c r="G139" s="66"/>
      <c r="H139" s="67"/>
      <c r="I139" s="2"/>
      <c r="J139" s="1"/>
      <c r="K139" s="1"/>
    </row>
    <row r="140" spans="1:11" ht="19" customHeight="1" x14ac:dyDescent="0.2">
      <c r="A140" s="1"/>
      <c r="B140" s="62"/>
      <c r="C140" s="63"/>
      <c r="D140" s="64"/>
      <c r="E140" s="64"/>
      <c r="F140" s="65"/>
      <c r="G140" s="66"/>
      <c r="H140" s="67"/>
      <c r="I140" s="2"/>
      <c r="J140" s="1"/>
      <c r="K140" s="1"/>
    </row>
    <row r="141" spans="1:11" ht="19" customHeight="1" thickBot="1" x14ac:dyDescent="0.25">
      <c r="A141" s="1"/>
      <c r="B141" s="62"/>
      <c r="C141" s="63"/>
      <c r="D141" s="64"/>
      <c r="E141" s="64"/>
      <c r="F141" s="65"/>
      <c r="G141" s="66"/>
      <c r="H141" s="67"/>
      <c r="I141" s="2"/>
      <c r="J141" s="1"/>
      <c r="K141" s="1"/>
    </row>
    <row r="142" spans="1:11" ht="19" customHeight="1" thickBot="1" x14ac:dyDescent="0.25">
      <c r="A142" s="1"/>
      <c r="B142" s="7" t="s">
        <v>34</v>
      </c>
      <c r="C142" s="8">
        <f t="shared" ref="C142:H142" si="4">SUM(C118:C141)</f>
        <v>60</v>
      </c>
      <c r="D142" s="9">
        <f t="shared" si="4"/>
        <v>2.9000000000000004</v>
      </c>
      <c r="E142" s="9">
        <f t="shared" si="4"/>
        <v>0.6</v>
      </c>
      <c r="F142" s="16">
        <f t="shared" si="4"/>
        <v>4.3</v>
      </c>
      <c r="G142" s="22">
        <f t="shared" si="4"/>
        <v>11.600000000000001</v>
      </c>
      <c r="H142" s="23">
        <f t="shared" si="4"/>
        <v>6</v>
      </c>
      <c r="I142" s="2"/>
      <c r="J142" s="1"/>
      <c r="K142" s="1"/>
    </row>
    <row r="143" spans="1:11" x14ac:dyDescent="0.2">
      <c r="A143" s="1"/>
      <c r="C143" s="12"/>
      <c r="G143" s="2"/>
      <c r="H143" s="2"/>
      <c r="I143" s="2"/>
      <c r="J143" s="1"/>
      <c r="K143" s="1"/>
    </row>
    <row r="144" spans="1:11" x14ac:dyDescent="0.2">
      <c r="A144" s="1"/>
      <c r="C144" s="12"/>
      <c r="G144" s="2"/>
      <c r="H144" s="2"/>
      <c r="I144" s="2"/>
      <c r="J144" s="1"/>
      <c r="K144" s="1"/>
    </row>
    <row r="145" spans="1:11" s="32" customFormat="1" ht="19" customHeight="1" x14ac:dyDescent="0.2">
      <c r="A145" s="1"/>
      <c r="F145" s="2"/>
      <c r="G145" s="2"/>
      <c r="H145" s="2"/>
      <c r="I145" s="2"/>
      <c r="J145" s="1"/>
      <c r="K145" s="1"/>
    </row>
    <row r="146" spans="1:11" s="32" customFormat="1" ht="19" customHeight="1" x14ac:dyDescent="0.2">
      <c r="A146" s="1"/>
      <c r="F146" s="2"/>
      <c r="G146" s="28"/>
      <c r="H146" s="2"/>
      <c r="I146" s="2"/>
      <c r="J146" s="1"/>
      <c r="K146" s="1"/>
    </row>
    <row r="147" spans="1:11" s="32" customFormat="1" ht="19" customHeight="1" x14ac:dyDescent="0.2">
      <c r="A147" s="1"/>
      <c r="F147" s="2"/>
      <c r="G147" s="2"/>
      <c r="H147" s="2"/>
      <c r="I147" s="2"/>
      <c r="J147" s="1"/>
      <c r="K147" s="1"/>
    </row>
    <row r="148" spans="1:11" s="32" customFormat="1" ht="19" customHeight="1" x14ac:dyDescent="0.2">
      <c r="A148" s="1"/>
      <c r="F148" s="2"/>
      <c r="G148" s="2"/>
      <c r="H148" s="2"/>
      <c r="I148" s="2"/>
      <c r="J148" s="1"/>
      <c r="K148" s="1"/>
    </row>
    <row r="149" spans="1:11" s="32" customFormat="1" ht="19" customHeight="1" x14ac:dyDescent="0.2">
      <c r="A149" s="1"/>
      <c r="F149" s="2"/>
      <c r="G149" s="2"/>
      <c r="H149" s="2"/>
      <c r="I149" s="2"/>
      <c r="J149" s="1"/>
      <c r="K149" s="1"/>
    </row>
    <row r="150" spans="1:11" s="32" customFormat="1" ht="19" customHeight="1" x14ac:dyDescent="0.2">
      <c r="A150" s="1"/>
      <c r="F150" s="2"/>
      <c r="G150" s="2"/>
      <c r="H150" s="2"/>
      <c r="I150" s="2"/>
      <c r="J150" s="1"/>
      <c r="K150" s="1"/>
    </row>
    <row r="151" spans="1:11" s="32" customFormat="1" ht="19" customHeight="1" x14ac:dyDescent="0.2">
      <c r="A151" s="1"/>
      <c r="F151" s="2"/>
      <c r="G151" s="2"/>
      <c r="H151" s="2"/>
      <c r="I151" s="2"/>
      <c r="J151" s="1"/>
      <c r="K151" s="1"/>
    </row>
    <row r="152" spans="1:11" s="32" customFormat="1" ht="19" customHeight="1" x14ac:dyDescent="0.2">
      <c r="A152" s="1"/>
      <c r="F152" s="2"/>
      <c r="G152" s="2"/>
      <c r="H152" s="2"/>
      <c r="I152" s="2"/>
      <c r="J152" s="1"/>
      <c r="K152" s="1"/>
    </row>
    <row r="153" spans="1:11" s="32" customFormat="1" ht="19" customHeight="1" x14ac:dyDescent="0.2">
      <c r="A153" s="1"/>
      <c r="F153" s="2"/>
      <c r="G153" s="2"/>
      <c r="H153" s="2"/>
      <c r="I153" s="2"/>
      <c r="J153" s="1"/>
      <c r="K153" s="1"/>
    </row>
    <row r="154" spans="1:11" s="32" customFormat="1" ht="19" customHeight="1" x14ac:dyDescent="0.2">
      <c r="A154" s="1"/>
      <c r="F154" s="2"/>
      <c r="G154" s="2"/>
      <c r="H154" s="2"/>
      <c r="I154" s="2"/>
      <c r="J154" s="1"/>
      <c r="K154" s="1"/>
    </row>
    <row r="155" spans="1:11" s="32" customFormat="1" ht="20" customHeight="1" x14ac:dyDescent="0.2"/>
    <row r="156" spans="1:11" s="32" customFormat="1" ht="19" customHeight="1" x14ac:dyDescent="0.2">
      <c r="A156" s="1"/>
      <c r="E156" s="1"/>
      <c r="F156" s="2"/>
      <c r="G156" s="2"/>
      <c r="H156" s="2"/>
      <c r="I156" s="2"/>
      <c r="J156" s="1"/>
      <c r="K156" s="1"/>
    </row>
    <row r="157" spans="1:11" s="32" customFormat="1" ht="19" customHeight="1" x14ac:dyDescent="0.2">
      <c r="A157" s="1"/>
      <c r="E157" s="1"/>
      <c r="F157" s="2"/>
      <c r="G157" s="2"/>
      <c r="H157" s="2"/>
      <c r="I157" s="2"/>
      <c r="J157" s="1"/>
      <c r="K157" s="1"/>
    </row>
    <row r="158" spans="1:11" s="32" customFormat="1" ht="19" customHeight="1" x14ac:dyDescent="0.2">
      <c r="A158" s="1"/>
      <c r="E158" s="1"/>
      <c r="F158" s="2"/>
      <c r="G158" s="2"/>
      <c r="H158" s="2"/>
      <c r="I158" s="2"/>
      <c r="J158" s="1"/>
      <c r="K158" s="1"/>
    </row>
    <row r="159" spans="1:11" s="32" customFormat="1" ht="19" customHeight="1" x14ac:dyDescent="0.2">
      <c r="A159" s="1"/>
      <c r="E159" s="1"/>
      <c r="F159" s="2"/>
      <c r="G159" s="2"/>
      <c r="H159" s="2"/>
      <c r="I159" s="2"/>
      <c r="J159" s="1"/>
      <c r="K159" s="1"/>
    </row>
    <row r="160" spans="1:11" s="32" customFormat="1" ht="19" customHeight="1" x14ac:dyDescent="0.2">
      <c r="A160" s="1"/>
      <c r="E160" s="1"/>
      <c r="F160" s="2"/>
      <c r="G160" s="2"/>
      <c r="H160" s="2"/>
      <c r="I160" s="2"/>
      <c r="J160" s="1"/>
      <c r="K160" s="1"/>
    </row>
    <row r="161" spans="1:11" s="32" customFormat="1" ht="19" customHeight="1" x14ac:dyDescent="0.2">
      <c r="A161" s="1"/>
      <c r="E161" s="1"/>
      <c r="F161" s="2"/>
      <c r="G161" s="2"/>
      <c r="H161" s="2"/>
      <c r="I161" s="2"/>
      <c r="J161" s="1"/>
      <c r="K161" s="1"/>
    </row>
    <row r="162" spans="1:11" s="32" customFormat="1" ht="19" customHeight="1" x14ac:dyDescent="0.2">
      <c r="A162" s="1"/>
      <c r="E162" s="1"/>
      <c r="F162" s="2"/>
      <c r="G162" s="2"/>
      <c r="H162" s="2"/>
      <c r="I162" s="2"/>
      <c r="J162" s="1"/>
      <c r="K162" s="1"/>
    </row>
    <row r="163" spans="1:11" x14ac:dyDescent="0.2">
      <c r="A163" s="1"/>
      <c r="B163" s="6"/>
      <c r="C163" s="1"/>
      <c r="D163" s="1"/>
      <c r="E163" s="1"/>
      <c r="F163" s="2"/>
      <c r="G163" s="2"/>
      <c r="H163" s="2"/>
      <c r="I163" s="2"/>
      <c r="J163" s="1"/>
      <c r="K163" s="1"/>
    </row>
    <row r="164" spans="1:11" x14ac:dyDescent="0.2">
      <c r="A164" s="1"/>
      <c r="B164" s="6"/>
      <c r="C164" s="6"/>
      <c r="D164" s="6"/>
      <c r="E164" s="1"/>
      <c r="F164" s="2"/>
      <c r="G164" s="2"/>
      <c r="H164" s="2"/>
      <c r="I164" s="2"/>
      <c r="J164" s="1"/>
      <c r="K164" s="1"/>
    </row>
    <row r="165" spans="1:11" x14ac:dyDescent="0.2">
      <c r="A165" s="1"/>
      <c r="B165" s="6"/>
      <c r="C165" s="1"/>
      <c r="D165" s="1"/>
      <c r="E165" s="1"/>
      <c r="F165" s="2"/>
      <c r="G165" s="2"/>
      <c r="H165" s="2"/>
      <c r="I165" s="2"/>
      <c r="J165" s="1"/>
      <c r="K165" s="1"/>
    </row>
    <row r="166" spans="1:11" x14ac:dyDescent="0.2">
      <c r="A166" s="1"/>
      <c r="B166" s="6"/>
      <c r="C166" s="6"/>
      <c r="D166" s="1"/>
      <c r="E166" s="1"/>
      <c r="F166" s="2"/>
      <c r="G166" s="2"/>
      <c r="H166" s="2"/>
      <c r="I166" s="2"/>
      <c r="J166" s="1"/>
      <c r="K166" s="1"/>
    </row>
    <row r="167" spans="1:11" x14ac:dyDescent="0.2">
      <c r="A167" s="1"/>
      <c r="B167" s="1"/>
      <c r="C167" s="1"/>
      <c r="D167" s="1"/>
      <c r="F167" s="2"/>
      <c r="G167" s="2"/>
      <c r="H167" s="2"/>
      <c r="I167" s="2"/>
      <c r="J167" s="1"/>
      <c r="K167" s="1"/>
    </row>
    <row r="168" spans="1:11" x14ac:dyDescent="0.2">
      <c r="A168" s="1"/>
      <c r="B168" s="1"/>
      <c r="C168" s="27"/>
      <c r="E168" s="1"/>
      <c r="F168" s="2"/>
      <c r="G168" s="2"/>
      <c r="H168" s="2"/>
      <c r="I168" s="2"/>
      <c r="J168" s="1"/>
      <c r="K168" s="1"/>
    </row>
    <row r="169" spans="1:11" x14ac:dyDescent="0.2">
      <c r="A169" s="1"/>
      <c r="B169" s="1"/>
      <c r="D169" s="1"/>
      <c r="E169" s="1"/>
      <c r="F169" s="2"/>
      <c r="G169" s="2"/>
      <c r="H169" s="2"/>
      <c r="I169" s="2"/>
      <c r="J169" s="1"/>
      <c r="K169" s="1"/>
    </row>
  </sheetData>
  <mergeCells count="1">
    <mergeCell ref="B31:H31"/>
  </mergeCells>
  <conditionalFormatting sqref="B34:B40 B41:H57">
    <cfRule type="notContainsBlanks" dxfId="16" priority="29">
      <formula>LEN(TRIM(B34))&gt;0</formula>
    </cfRule>
  </conditionalFormatting>
  <conditionalFormatting sqref="B34:B57">
    <cfRule type="notContainsBlanks" dxfId="15" priority="27">
      <formula>LEN(TRIM(B34))&gt;0</formula>
    </cfRule>
  </conditionalFormatting>
  <conditionalFormatting sqref="B62:B85">
    <cfRule type="notContainsBlanks" dxfId="14" priority="7">
      <formula>LEN(TRIM(B62))&gt;0</formula>
    </cfRule>
  </conditionalFormatting>
  <conditionalFormatting sqref="B90:B113">
    <cfRule type="notContainsBlanks" dxfId="13" priority="5">
      <formula>LEN(TRIM(B90))&gt;0</formula>
    </cfRule>
  </conditionalFormatting>
  <conditionalFormatting sqref="B118:B141">
    <cfRule type="notContainsBlanks" dxfId="12" priority="3">
      <formula>LEN(TRIM(B118))&gt;0</formula>
    </cfRule>
  </conditionalFormatting>
  <conditionalFormatting sqref="B62:H85">
    <cfRule type="notContainsBlanks" dxfId="11" priority="8">
      <formula>LEN(TRIM(B62))&gt;0</formula>
    </cfRule>
  </conditionalFormatting>
  <conditionalFormatting sqref="B90:H113">
    <cfRule type="notContainsBlanks" dxfId="10" priority="6">
      <formula>LEN(TRIM(B90))&gt;0</formula>
    </cfRule>
  </conditionalFormatting>
  <conditionalFormatting sqref="B118:H141">
    <cfRule type="notContainsBlanks" dxfId="9" priority="4">
      <formula>LEN(TRIM(B118))&gt;0</formula>
    </cfRule>
  </conditionalFormatting>
  <conditionalFormatting sqref="C20:C27">
    <cfRule type="expression" dxfId="8" priority="32" stopIfTrue="1">
      <formula>$C20&gt;$G20</formula>
    </cfRule>
    <cfRule type="expression" dxfId="7" priority="33" stopIfTrue="1">
      <formula>AND($C20&gt;=$F20,$C20&lt;=$G20)</formula>
    </cfRule>
    <cfRule type="expression" dxfId="6" priority="34" stopIfTrue="1">
      <formula>$C20&lt;$F20</formula>
    </cfRule>
  </conditionalFormatting>
  <conditionalFormatting sqref="C34:H40">
    <cfRule type="notContainsBlanks" dxfId="5" priority="9">
      <formula>LEN(TRIM(C34))&gt;0</formula>
    </cfRule>
  </conditionalFormatting>
  <conditionalFormatting sqref="H20:H27">
    <cfRule type="containsText" dxfId="4" priority="14" operator="containsText" text="Above target">
      <formula>NOT(ISERROR(SEARCH("Above target",H20)))</formula>
    </cfRule>
    <cfRule type="containsText" dxfId="3" priority="16" operator="containsText" text="Below target">
      <formula>NOT(ISERROR(SEARCH("Below target",H20)))</formula>
    </cfRule>
    <cfRule type="containsText" dxfId="2" priority="17" operator="containsText" text="On target">
      <formula>NOT(ISERROR(SEARCH("On target",H20)))</formula>
    </cfRule>
  </conditionalFormatting>
  <conditionalFormatting sqref="Q34:Q48">
    <cfRule type="notContainsBlanks" dxfId="1" priority="1">
      <formula>LEN(TRIM(Q34))&gt;0</formula>
    </cfRule>
    <cfRule type="notContainsBlanks" dxfId="0" priority="2">
      <formula>LEN(TRIM(Q34))&gt;0</formula>
    </cfRule>
  </conditionalFormatting>
  <dataValidations count="1">
    <dataValidation type="list" allowBlank="1" showInputMessage="1" showErrorMessage="1" sqref="C6" xr:uid="{00000000-0002-0000-0000-000000000000}">
      <formula1>"Male,Female"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Benchmark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Yamamoto</dc:creator>
  <cp:lastModifiedBy>Yamamoto Mark</cp:lastModifiedBy>
  <dcterms:created xsi:type="dcterms:W3CDTF">2025-03-25T01:02:11Z</dcterms:created>
  <dcterms:modified xsi:type="dcterms:W3CDTF">2025-12-30T10:15:16Z</dcterms:modified>
</cp:coreProperties>
</file>